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Thành\Phòng Quản lý giá\Báo cáo giá thị trường\Linh\BC tháng\T2-2026\Trình ký\"/>
    </mc:Choice>
  </mc:AlternateContent>
  <xr:revisionPtr revIDLastSave="0" documentId="13_ncr:1_{45728694-4788-4CD6-8CBE-AAEA6597B455}" xr6:coauthVersionLast="47" xr6:coauthVersionMax="47" xr10:uidLastSave="{00000000-0000-0000-0000-000000000000}"/>
  <bookViews>
    <workbookView xWindow="-108" yWindow="-108" windowWidth="23256" windowHeight="12456" xr2:uid="{00000000-000D-0000-FFFF-FFFF00000000}"/>
  </bookViews>
  <sheets>
    <sheet name="Thang 01-2026" sheetId="1" r:id="rId1"/>
  </sheets>
  <definedNames>
    <definedName name="_xlnm.Print_Titles" localSheetId="0">'Thang 01-2026'!$6:$8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1" l="1"/>
  <c r="J67" i="1" s="1"/>
  <c r="I66" i="1"/>
  <c r="J66" i="1" s="1"/>
  <c r="I65" i="1"/>
  <c r="J65" i="1" s="1"/>
  <c r="I76" i="1"/>
  <c r="J76" i="1" s="1"/>
  <c r="I75" i="1"/>
  <c r="J75" i="1" s="1"/>
  <c r="I74" i="1"/>
  <c r="J74" i="1" s="1"/>
  <c r="I73" i="1"/>
  <c r="J73" i="1" s="1"/>
  <c r="I72" i="1"/>
  <c r="J72" i="1" s="1"/>
  <c r="I71" i="1"/>
  <c r="J71" i="1" s="1"/>
  <c r="I70" i="1"/>
  <c r="J70" i="1" s="1"/>
  <c r="I69" i="1"/>
  <c r="J69" i="1" s="1"/>
  <c r="I60" i="1"/>
  <c r="J60" i="1" s="1"/>
  <c r="I59" i="1"/>
  <c r="J59" i="1" s="1"/>
  <c r="H55" i="1"/>
  <c r="I55" i="1" s="1"/>
  <c r="J55" i="1" s="1"/>
  <c r="H54" i="1"/>
  <c r="I54" i="1" s="1"/>
  <c r="J54" i="1" s="1"/>
  <c r="H53" i="1"/>
  <c r="I53" i="1" s="1"/>
  <c r="J53" i="1" s="1"/>
  <c r="I52" i="1"/>
  <c r="J52" i="1" s="1"/>
  <c r="I51" i="1"/>
  <c r="J51" i="1" s="1"/>
  <c r="I50" i="1"/>
  <c r="J50" i="1" s="1"/>
  <c r="I49" i="1"/>
  <c r="J49" i="1" s="1"/>
  <c r="I48" i="1"/>
  <c r="J48" i="1" s="1"/>
  <c r="I47" i="1"/>
  <c r="J47" i="1" s="1"/>
  <c r="I46" i="1"/>
  <c r="J46" i="1" s="1"/>
  <c r="I45" i="1"/>
  <c r="J45" i="1" s="1"/>
  <c r="I44" i="1"/>
  <c r="J44" i="1" s="1"/>
  <c r="I43" i="1"/>
  <c r="J43" i="1" s="1"/>
  <c r="I42" i="1"/>
  <c r="J42"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alcChain>
</file>

<file path=xl/sharedStrings.xml><?xml version="1.0" encoding="utf-8"?>
<sst xmlns="http://schemas.openxmlformats.org/spreadsheetml/2006/main" count="389" uniqueCount="212">
  <si>
    <t>STT</t>
  </si>
  <si>
    <t>Mã hàng hóa</t>
  </si>
  <si>
    <t>Đơn vị tính</t>
  </si>
  <si>
    <t>Giá phổ biến kỳ báo cáo</t>
  </si>
  <si>
    <t>Giá bình quân kỳ trước</t>
  </si>
  <si>
    <t>Giá bình quân kỳ này</t>
  </si>
  <si>
    <t>Mức tăng (giảm) giá bình quân</t>
  </si>
  <si>
    <t>Tỷ lệ tăng (giảm) giá bình quân (%)</t>
  </si>
  <si>
    <t>Nguồn thông tin</t>
  </si>
  <si>
    <t>Ghi chú</t>
  </si>
  <si>
    <t>(9)=(8-7)</t>
  </si>
  <si>
    <t>(10)=(9/7)</t>
  </si>
  <si>
    <t>I.</t>
  </si>
  <si>
    <t>LƯƠNG THỰC, THỰC PHẨM</t>
  </si>
  <si>
    <t>Thóc tẻ</t>
  </si>
  <si>
    <t>đ/kg</t>
  </si>
  <si>
    <t>Gạo tẻ</t>
  </si>
  <si>
    <t>Thịt lợn hơi (Thịt heo hơi)</t>
  </si>
  <si>
    <t>Thịt lợn nạc thăn (Thịt heo nạc thăn)</t>
  </si>
  <si>
    <t>Thịt bò thăn</t>
  </si>
  <si>
    <t>Loại 1 hoặc phổ biến</t>
  </si>
  <si>
    <t>Thịt bò bắp</t>
  </si>
  <si>
    <t>Bắp hoa hoặc bắp lõi, loại 200 – 300 gram/ cái</t>
  </si>
  <si>
    <t>Gà ta</t>
  </si>
  <si>
    <t>Còn sống, loại 1,5 – 2kg /1 con hoặc phổ biến</t>
  </si>
  <si>
    <t xml:space="preserve">Gà công nghiệp </t>
  </si>
  <si>
    <t>Làm sẵn, nguyên con, bỏ lòng, loại 1,5 – 2kg /1 con hoặc phổ biến</t>
  </si>
  <si>
    <t>Cá quả (cá lóc)</t>
  </si>
  <si>
    <t>Loại  2 con/1 kg hoặc phổ biến</t>
  </si>
  <si>
    <t xml:space="preserve">Cá chép </t>
  </si>
  <si>
    <t xml:space="preserve">Tôm thẻ chân trắng </t>
  </si>
  <si>
    <t>Loại 40-45 con/kg</t>
  </si>
  <si>
    <t xml:space="preserve">Bắp cải trắng </t>
  </si>
  <si>
    <t>Loại to vừa khoảng 0,5-1kg/bắp</t>
  </si>
  <si>
    <t>Cải xanh</t>
  </si>
  <si>
    <t>Cải ngọt hoặc cải cay theo mùa</t>
  </si>
  <si>
    <t>Bí xanh</t>
  </si>
  <si>
    <t>Quả từ 1-2 kg hoặc phổ biến</t>
  </si>
  <si>
    <t>Quả to vừa, 8-10 quả/kg</t>
  </si>
  <si>
    <t>Giò lụa</t>
  </si>
  <si>
    <t>Loại 1kg</t>
  </si>
  <si>
    <t xml:space="preserve">Đường trắng </t>
  </si>
  <si>
    <t>Đường tinh luyện</t>
  </si>
  <si>
    <t>II</t>
  </si>
  <si>
    <t xml:space="preserve">VẬT TƯ NÔNG NGHIỆP </t>
  </si>
  <si>
    <t>Phân đạm Urê xanh (KEBO Phú Mỹ)</t>
  </si>
  <si>
    <t>đ/bao</t>
  </si>
  <si>
    <t xml:space="preserve">Phân đạm Urê trắng Phú Mỹ </t>
  </si>
  <si>
    <t>Phân đạm DAP</t>
  </si>
  <si>
    <t>50 kg/bao</t>
  </si>
  <si>
    <t>Phân NPK 20-20-15+TE</t>
  </si>
  <si>
    <t>Phân NPK 15-5-20+TE</t>
  </si>
  <si>
    <t>Đạm 20%, 25kg/bao</t>
  </si>
  <si>
    <t>III</t>
  </si>
  <si>
    <t xml:space="preserve">VẬT LIỆU XÂY DỰNG,  CHẤT ĐỐT </t>
  </si>
  <si>
    <t>Xi măng PCB 30</t>
  </si>
  <si>
    <t>bao 50 kg</t>
  </si>
  <si>
    <t>Xi măng PCB 40</t>
  </si>
  <si>
    <t xml:space="preserve">Thép cuộn </t>
  </si>
  <si>
    <t>D6 CB 240</t>
  </si>
  <si>
    <t>D8 CB 240</t>
  </si>
  <si>
    <t xml:space="preserve">Thép thanh vằn </t>
  </si>
  <si>
    <t>D10 CB 300</t>
  </si>
  <si>
    <t>Phôi thép vuông</t>
  </si>
  <si>
    <t>100 x 10, dài 12m</t>
  </si>
  <si>
    <t>Phôi thép dẹt</t>
  </si>
  <si>
    <t>40 x 4, dài 6m</t>
  </si>
  <si>
    <t xml:space="preserve">50 x 5 , dài 6m </t>
  </si>
  <si>
    <t xml:space="preserve">Thép góc </t>
  </si>
  <si>
    <t>L50</t>
  </si>
  <si>
    <t>L60</t>
  </si>
  <si>
    <t>L63-65</t>
  </si>
  <si>
    <t>L70-75</t>
  </si>
  <si>
    <t>L80-100</t>
  </si>
  <si>
    <t>Cát xây</t>
  </si>
  <si>
    <t>Mua rời dưới 2m3/lần, tại nơi cung ứng (không phải nơi khai thác)</t>
  </si>
  <si>
    <t>đ/m3</t>
  </si>
  <si>
    <t>Cát đen đổ nền</t>
  </si>
  <si>
    <t xml:space="preserve"> Gạch xây</t>
  </si>
  <si>
    <t>đ/viên</t>
  </si>
  <si>
    <t xml:space="preserve"> Khí dầu mỏ hóa lỏng (LPG) -Gas đun </t>
  </si>
  <si>
    <t>IV</t>
  </si>
  <si>
    <t>DỊCH VỤ Y TẾ</t>
  </si>
  <si>
    <t>Dịch vụ khám bệnh, chữa bệnh theo yêu cầu tại Cơ sở khám bệnh, chữa bệnh của Nhà nước</t>
  </si>
  <si>
    <t xml:space="preserve">Ngày giường điều trị nội trú loại 01 giường/phòng </t>
  </si>
  <si>
    <t>Dịch vụ khám bệnh, chữa bệnh cho người tại cơ sở khám bệnh, chữa bệnh tư nhân</t>
  </si>
  <si>
    <t>V</t>
  </si>
  <si>
    <t>GIAO THÔNG</t>
  </si>
  <si>
    <t>Trông giữ xe máy</t>
  </si>
  <si>
    <t xml:space="preserve"> </t>
  </si>
  <si>
    <t>đ/lượt</t>
  </si>
  <si>
    <t>Trông giữ ô tô</t>
  </si>
  <si>
    <t xml:space="preserve">Lộ trình: Nha Trang - Hồ Chí Minh </t>
  </si>
  <si>
    <t xml:space="preserve">Lộ trình: Nha Trang - Đà Nẵng </t>
  </si>
  <si>
    <t xml:space="preserve">Lộ trình: Nha Trang - Đà Lạt  </t>
  </si>
  <si>
    <t>Loại xe 5 chỗ: Giá mở cửa</t>
  </si>
  <si>
    <t xml:space="preserve">Loại xe 5 chỗ: lộ trình đến 30km </t>
  </si>
  <si>
    <t>Loại xe 5 chỗ: lộ trình trên 30km</t>
  </si>
  <si>
    <t>VI</t>
  </si>
  <si>
    <t>DỊCH VỤ GIÁO DỤC</t>
  </si>
  <si>
    <t>Dịch vụ giáo dục trường trung học cơ sở công lập</t>
  </si>
  <si>
    <t>Dịch vụ giáo dục trường trung học phổ thông công lập (hệ GDTX)</t>
  </si>
  <si>
    <t>Khối ngành III: Kinh doanh và quản lý, pháp luật</t>
  </si>
  <si>
    <t>Khối ngành IV: Khoa học sự sống, khoa học tự nhiên</t>
  </si>
  <si>
    <t>Khối ngành VII: Nhân văn, khoa học xã hội và hành vi, báo chí và thông tin, dịch vụ xã hội, du lịch, khách sạn, thể dục thể thao, dịch vụ vận tải, môi trường và bảo vệ môi trường</t>
  </si>
  <si>
    <t>Trung cấp Quản lý và kinh doanh du lịch</t>
  </si>
  <si>
    <t>Trung cấp Kế toán doanh nghiệp</t>
  </si>
  <si>
    <t>Trung cấp Kỹ thuật chế biến món ăn</t>
  </si>
  <si>
    <t>đ/bình 12kg</t>
  </si>
  <si>
    <t xml:space="preserve">UBND TỈNH KHÁNH HÒA </t>
  </si>
  <si>
    <t xml:space="preserve">      SỞ TÀI CHÍNH </t>
  </si>
  <si>
    <t xml:space="preserve">Tên hàng hóa, dịch vụ </t>
  </si>
  <si>
    <t xml:space="preserve">Đặc điểm kinh tế, kỹ thuật, quy cách </t>
  </si>
  <si>
    <t>Thóc tẻ Ma Lâm 48 (ML 48), chiều dài bông 20-25 cm, hạt chắc trên bông, năng suất 60-85 tạ/ha</t>
  </si>
  <si>
    <t>Gạo tẻ Ma Lâm 48 (ML 48), hạt gạo dài, trơn, dẻo; quy cách: 10kg/bao</t>
  </si>
  <si>
    <t>Do cơ quan/đơn vị quản lý nhà nước có liên quan cung cấp/báo cáo theo quy định</t>
  </si>
  <si>
    <t xml:space="preserve">Đường màu trắng, hạt đường không trong suốt   </t>
  </si>
  <si>
    <t xml:space="preserve">đ/ngày </t>
  </si>
  <si>
    <t xml:space="preserve">Khám bệnh và tư vấn chuyên khoa tim mạch  </t>
  </si>
  <si>
    <t xml:space="preserve">Siêu âm tim mạch </t>
  </si>
  <si>
    <t>X-quang số hóa 1 phim (X-quang tim phổi)</t>
  </si>
  <si>
    <t>Do điều tra, thu thập</t>
  </si>
  <si>
    <t xml:space="preserve">đ/vé </t>
  </si>
  <si>
    <t xml:space="preserve">Giá cước 01 lượt đi theo chặng đường </t>
  </si>
  <si>
    <t xml:space="preserve">đ/km </t>
  </si>
  <si>
    <t xml:space="preserve">Giá cước theo cự ly hoặc ki lô mét đầu (hoặc giá mở cửa), giá cước của từng cự ly hoặc ki lô mét tiếp theo   </t>
  </si>
  <si>
    <t xml:space="preserve">Loại xe ô tô chỗ ngồi </t>
  </si>
  <si>
    <t>Thuộc phạm vi Nhà nước định giá theo quy định của pháp luật về giáo dục</t>
  </si>
  <si>
    <t xml:space="preserve">đ/học sinh/tháng </t>
  </si>
  <si>
    <t xml:space="preserve">Do Bộ Lao động- TB&amp;XH ban hành tại Thông tư 26/2020/TT-BLĐTBXH </t>
  </si>
  <si>
    <t xml:space="preserve">Căn cứ vào Nghị định số 81/2021/NĐ-CP ngày 27/8/2021 của Chính phủ để ban hành Quyết định mức thu học phí </t>
  </si>
  <si>
    <t xml:space="preserve">Lúa tươi </t>
  </si>
  <si>
    <t>Kê khai giá, thông báo giá của doanh nghiệp</t>
  </si>
  <si>
    <t xml:space="preserve">Trường Đại học Khánh Hòa </t>
  </si>
  <si>
    <t xml:space="preserve">Đường Biên Hòa màu trắng, hạt to, hạt nhỏ, hạt đường kết tinh trong suốt; quy cách: 1túi/1kg </t>
  </si>
  <si>
    <t>Gas Petrolimex, LPG bình 12 kg (không kể tiền bình)</t>
  </si>
  <si>
    <t xml:space="preserve">Dịch vụ giáo dục tại cơ sở giáo dục mầm non (nhà trẻ, mẫu giáo) công lập </t>
  </si>
  <si>
    <t xml:space="preserve">Khu vực thành thị </t>
  </si>
  <si>
    <t>15.000-20.000</t>
  </si>
  <si>
    <t>280.000-370.000</t>
  </si>
  <si>
    <t>3.000-5.000</t>
  </si>
  <si>
    <t>100.000-270.000</t>
  </si>
  <si>
    <t>7.000-10.000</t>
  </si>
  <si>
    <t>16.000-19.000</t>
  </si>
  <si>
    <t>10.000-13.000</t>
  </si>
  <si>
    <t xml:space="preserve">Bệnh viện đa khoa tỉnh Khánh Hòa - 19 Yersin, Nha Trang  </t>
  </si>
  <si>
    <t xml:space="preserve">Phòng khám đa khoa Olympia - 60 Đường Yersin, Nha Trang  </t>
  </si>
  <si>
    <t>Phân NPK 16-16-8+13S+TE</t>
  </si>
  <si>
    <t>Trường Trung cấp Kinh tế</t>
  </si>
  <si>
    <t>Heo con tập ăn -35 ngày tuổi</t>
  </si>
  <si>
    <t>Đạm 17%, 25kg/bao</t>
  </si>
  <si>
    <t>Đạm 15%, 25kg/bao</t>
  </si>
  <si>
    <t>Gà thịt từ 1 – 28 ngày tuổi</t>
  </si>
  <si>
    <t>Gà thịt từ 29 ngày tuổi – xuất chuồng</t>
  </si>
  <si>
    <t>Đạm 17 %, 25kg/bao</t>
  </si>
  <si>
    <t>Công ty Khafeed</t>
  </si>
  <si>
    <t xml:space="preserve">Cà chua </t>
  </si>
  <si>
    <t>Nitơ ≥ 46%, 50kg/bao</t>
  </si>
  <si>
    <t>Dịch vụ khám bệnh tại cơ sở khám bệnh, chữa bệnh hạng I (công khám)</t>
  </si>
  <si>
    <t>Siêu âm bụng tổng quát (trắng đen)</t>
  </si>
  <si>
    <t xml:space="preserve">Công ty Khafeed </t>
  </si>
  <si>
    <t>Sở XD cung cấp</t>
  </si>
  <si>
    <t>Báo giá xi măng Kim Đỉnh của Công ty CPXD Ninh Thuận</t>
  </si>
  <si>
    <t>Giá bán tại nhà máy Du Long</t>
  </si>
  <si>
    <t>Báo giá thép Pomina của Công ty TNHH Việt Thành Ninh Thuận</t>
  </si>
  <si>
    <t>Giá bán tại cửa hàng Phan Rang</t>
  </si>
  <si>
    <t>Giá bán tại nhà máy Đồng Nai</t>
  </si>
  <si>
    <t>670.000-710.000</t>
  </si>
  <si>
    <t>Loại xe ô tô giường nằm 22 chỗ</t>
  </si>
  <si>
    <t>680.000-730.000</t>
  </si>
  <si>
    <t>705.000-737.000</t>
  </si>
  <si>
    <t>110.000-145.000</t>
  </si>
  <si>
    <t>70.000-95.000</t>
  </si>
  <si>
    <t>75.000-110.000</t>
  </si>
  <si>
    <t>6.500-6.750</t>
  </si>
  <si>
    <t>12.500-14.000</t>
  </si>
  <si>
    <t>1.280.000-1.340.000</t>
  </si>
  <si>
    <t>Chi cục TTBVTV báo cáo</t>
  </si>
  <si>
    <t>CT CP Dinh dưỡng Nông nghiệp Agrico, thay đổi mặt hàng</t>
  </si>
  <si>
    <t>Xi măng Hà Tiên đa dụng, đổi mặt hàng; tại địa bàn Bắc Khánh Hòa</t>
  </si>
  <si>
    <t>Thép của Công ty Hòa Bình Minh - CN Khánh Hòa, ĐG giao thẳng</t>
  </si>
  <si>
    <t>Báo giá của Công ty Cổ phần Thép Nhà Bè - VNSTEEL</t>
  </si>
  <si>
    <t>Công ty Cổ phần Xây dựng Ninh Thuận, Thay đổi mặt hàng</t>
  </si>
  <si>
    <t>Gas Petrolimex của Công ty xăng dầu Phú Khánh</t>
  </si>
  <si>
    <t>Heo thịt từ 15kg – xuất chuồng</t>
  </si>
  <si>
    <t>Vịt thịt từ 1-21 ngày tuổi</t>
  </si>
  <si>
    <t>Vịt thịt từ 22 ngày tuổi - xuất chuồng</t>
  </si>
  <si>
    <t>Đạm 18%, 25kg/bao</t>
  </si>
  <si>
    <t>Xi măng PCB40_MS bền Sulfat</t>
  </si>
  <si>
    <t>Cát vàng</t>
  </si>
  <si>
    <t>Gạch 4 lỗ: M50, 180x80x80mm</t>
  </si>
  <si>
    <t>58.000 - 65.000</t>
  </si>
  <si>
    <t>135.000 - 145.000</t>
  </si>
  <si>
    <t>270.000 - 310.000</t>
  </si>
  <si>
    <t>240.000 - 290.000</t>
  </si>
  <si>
    <t>75.000-95.000</t>
  </si>
  <si>
    <t>220.000 - 280.000</t>
  </si>
  <si>
    <t>20.000 - 36.000</t>
  </si>
  <si>
    <t>20.000-25.000</t>
  </si>
  <si>
    <t>17.000-21.000</t>
  </si>
  <si>
    <t>30.000 - 40.000</t>
  </si>
  <si>
    <t>160.000-220.000</t>
  </si>
  <si>
    <t>23.000 - 25.000</t>
  </si>
  <si>
    <t>26.900-28.000</t>
  </si>
  <si>
    <t>590.000 - 740.000</t>
  </si>
  <si>
    <t>932.950-1.000.000</t>
  </si>
  <si>
    <t>420.000 - 450.000</t>
  </si>
  <si>
    <t>672.000 - 960.000</t>
  </si>
  <si>
    <t>BẢNG GIÁ THỊ TRƯỜNG THÁNG 02 NĂM 2026</t>
  </si>
  <si>
    <t>(Kèm theo Báo cáo số           /BC-STC ngày       /3/2026 của Sở Tài chính Khánh Hòa)</t>
  </si>
  <si>
    <t>320.000-350.000</t>
  </si>
  <si>
    <t>120.000-200.000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</si>
</sst>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0\)"/>
    <numFmt numFmtId="165" formatCode="_(* #,##0_);_(* \(#,##0\);_(* &quot;-&quot;??_);_(@_)"/>
  </numFmts>
  <fonts count="17"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2"/>
      <color theme="1"/>
      <name val="Times New Roman"/>
      <family val="1"/>
    </font>
    <font>
      <sz val="11"/>
      <color theme="1"/>
      <name val="Times New Roman"/>
      <family val="1"/>
    </font>
    <font>
      <b/>
      <sz val="11"/>
      <color theme="1"/>
      <name val="Times New Roman"/>
      <family val="1"/>
    </font>
    <font>
      <sz val="11"/>
      <color indexed="8"/>
      <name val="Calibri"/>
      <family val="2"/>
    </font>
    <font>
      <i/>
      <sz val="11"/>
      <color theme="1"/>
      <name val="Times New Roman"/>
      <family val="1"/>
    </font>
    <font>
      <b/>
      <sz val="14"/>
      <color theme="1"/>
      <name val="Times New Roman"/>
      <family val="1"/>
    </font>
    <font>
      <i/>
      <sz val="13"/>
      <color theme="1"/>
      <name val="Times New Roman"/>
      <family val="1"/>
    </font>
    <font>
      <b/>
      <sz val="12"/>
      <color theme="1"/>
      <name val="Times New Roman"/>
      <family val="1"/>
    </font>
    <font>
      <sz val="11"/>
      <color rgb="FF000000"/>
      <name val="Times New Roman"/>
      <family val="1"/>
    </font>
    <font>
      <sz val="11"/>
      <name val="Times New Roman"/>
      <family val="1"/>
    </font>
    <font>
      <sz val="11"/>
      <color theme="1"/>
      <name val="Times New Roman"/>
      <family val="1"/>
      <charset val="163"/>
    </font>
    <font>
      <b/>
      <sz val="11"/>
      <color theme="1"/>
      <name val="Times New Roman"/>
      <family val="1"/>
      <charset val="163"/>
    </font>
    <font>
      <sz val="11"/>
      <color theme="1"/>
      <name val="Arial"/>
      <family val="2"/>
      <charset val="163"/>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cellStyleXfs>
  <cellXfs count="69">
    <xf numFmtId="0" fontId="0" fillId="0" borderId="0" xfId="0"/>
    <xf numFmtId="0" fontId="6" fillId="0" borderId="0" xfId="0" applyFont="1" applyAlignment="1">
      <alignment vertical="center" wrapText="1"/>
    </xf>
    <xf numFmtId="0" fontId="5" fillId="0" borderId="0" xfId="0" applyFont="1" applyAlignment="1">
      <alignment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vertical="center"/>
    </xf>
    <xf numFmtId="0" fontId="6" fillId="0" borderId="4" xfId="0" applyFont="1" applyBorder="1" applyAlignment="1">
      <alignment vertic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vertical="center" wrapText="1"/>
    </xf>
    <xf numFmtId="165" fontId="5" fillId="0" borderId="1" xfId="1" applyNumberFormat="1" applyFont="1" applyFill="1" applyBorder="1" applyAlignment="1">
      <alignment horizontal="right" vertical="center" wrapText="1"/>
    </xf>
    <xf numFmtId="43" fontId="5" fillId="0" borderId="1" xfId="1" applyFont="1" applyFill="1" applyBorder="1" applyAlignment="1">
      <alignment horizontal="right"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12" fillId="0" borderId="1" xfId="0" applyFont="1" applyBorder="1" applyAlignment="1">
      <alignment horizontal="left" vertical="center" wrapText="1" indent="1"/>
    </xf>
    <xf numFmtId="0" fontId="12" fillId="0" borderId="1" xfId="0" applyFont="1" applyBorder="1" applyAlignment="1">
      <alignment horizontal="justify" vertical="center" wrapText="1"/>
    </xf>
    <xf numFmtId="0" fontId="14" fillId="0" borderId="5" xfId="0" applyFont="1" applyBorder="1" applyAlignment="1">
      <alignment horizontal="justify" vertical="center" wrapText="1"/>
    </xf>
    <xf numFmtId="0" fontId="6" fillId="0" borderId="6" xfId="0" applyFont="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2" xfId="0" applyFont="1" applyBorder="1" applyAlignment="1">
      <alignment horizontal="center" vertical="center" wrapText="1"/>
    </xf>
    <xf numFmtId="0" fontId="6" fillId="0" borderId="0" xfId="0" applyFont="1" applyAlignment="1">
      <alignment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7" xfId="0" applyFont="1" applyBorder="1" applyAlignment="1">
      <alignment vertical="center" wrapText="1"/>
    </xf>
    <xf numFmtId="10" fontId="0" fillId="0" borderId="0" xfId="3" applyNumberFormat="1" applyFont="1" applyFill="1"/>
    <xf numFmtId="3" fontId="12" fillId="0" borderId="1" xfId="0" applyNumberFormat="1" applyFont="1" applyBorder="1" applyAlignment="1">
      <alignment horizontal="center" vertical="center" wrapText="1"/>
    </xf>
    <xf numFmtId="0" fontId="15" fillId="0" borderId="1" xfId="0" applyFont="1" applyBorder="1" applyAlignment="1">
      <alignment vertical="center"/>
    </xf>
    <xf numFmtId="0" fontId="2" fillId="0" borderId="1" xfId="0" applyFont="1" applyBorder="1" applyAlignment="1">
      <alignment horizontal="justify" vertical="center" wrapText="1"/>
    </xf>
    <xf numFmtId="164" fontId="2" fillId="0" borderId="1" xfId="0" applyNumberFormat="1" applyFont="1" applyBorder="1" applyAlignment="1">
      <alignment horizontal="center" vertical="center" wrapText="1"/>
    </xf>
    <xf numFmtId="0" fontId="15" fillId="0" borderId="3" xfId="0" applyFont="1" applyBorder="1" applyAlignment="1">
      <alignment vertical="center"/>
    </xf>
    <xf numFmtId="0" fontId="15" fillId="0" borderId="4" xfId="0" applyFont="1" applyBorder="1" applyAlignment="1">
      <alignment vertical="center"/>
    </xf>
    <xf numFmtId="3" fontId="14" fillId="0" borderId="1" xfId="0" applyNumberFormat="1" applyFont="1" applyBorder="1" applyAlignment="1">
      <alignment horizontal="right" vertical="center" wrapText="1"/>
    </xf>
    <xf numFmtId="165" fontId="14" fillId="0" borderId="1" xfId="1" applyNumberFormat="1" applyFont="1" applyFill="1" applyBorder="1" applyAlignment="1">
      <alignment horizontal="right" vertical="center" wrapText="1"/>
    </xf>
    <xf numFmtId="43" fontId="14" fillId="0" borderId="1" xfId="1" applyFont="1" applyFill="1" applyBorder="1" applyAlignment="1">
      <alignment horizontal="right" vertical="center"/>
    </xf>
    <xf numFmtId="3" fontId="5" fillId="0" borderId="1" xfId="0" applyNumberFormat="1" applyFont="1" applyBorder="1" applyAlignment="1">
      <alignment horizontal="left" vertical="center" wrapText="1"/>
    </xf>
    <xf numFmtId="3" fontId="5" fillId="0" borderId="1" xfId="0" applyNumberFormat="1" applyFont="1" applyBorder="1" applyAlignment="1">
      <alignment horizontal="right" vertical="center" wrapText="1"/>
    </xf>
    <xf numFmtId="3" fontId="14" fillId="0" borderId="1" xfId="0" applyNumberFormat="1" applyFont="1" applyBorder="1" applyAlignment="1">
      <alignment horizontal="justify" vertical="center" wrapText="1"/>
    </xf>
    <xf numFmtId="3" fontId="13" fillId="0" borderId="1" xfId="0" applyNumberFormat="1" applyFont="1" applyBorder="1" applyAlignment="1">
      <alignment horizontal="left" vertical="center" wrapText="1"/>
    </xf>
    <xf numFmtId="3" fontId="13" fillId="0" borderId="1" xfId="0" applyNumberFormat="1" applyFont="1" applyBorder="1" applyAlignment="1">
      <alignment horizontal="right" vertical="center" wrapText="1"/>
    </xf>
    <xf numFmtId="3" fontId="13" fillId="0" borderId="1" xfId="4" applyNumberFormat="1" applyFont="1" applyBorder="1" applyAlignment="1">
      <alignment horizontal="left" vertical="center" wrapText="1"/>
    </xf>
    <xf numFmtId="3" fontId="13" fillId="0" borderId="1" xfId="4" applyNumberFormat="1" applyFont="1" applyBorder="1" applyAlignment="1">
      <alignment horizontal="right" vertical="center" wrapText="1"/>
    </xf>
    <xf numFmtId="165" fontId="14" fillId="0" borderId="1" xfId="1" quotePrefix="1" applyNumberFormat="1" applyFont="1" applyFill="1" applyBorder="1" applyAlignment="1">
      <alignment horizontal="justify" vertical="center" wrapText="1"/>
    </xf>
    <xf numFmtId="3" fontId="14"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xf>
    <xf numFmtId="0" fontId="5" fillId="0" borderId="0" xfId="0" applyFont="1"/>
    <xf numFmtId="164" fontId="2" fillId="0" borderId="1" xfId="0" applyNumberFormat="1" applyFont="1" applyBorder="1" applyAlignment="1">
      <alignment horizontal="left" vertical="center" wrapText="1"/>
    </xf>
    <xf numFmtId="0" fontId="2" fillId="0" borderId="1" xfId="0" applyFont="1" applyBorder="1" applyAlignment="1">
      <alignment horizontal="center" vertical="center" wrapText="1"/>
    </xf>
    <xf numFmtId="0" fontId="6" fillId="0" borderId="3" xfId="0" applyFont="1" applyBorder="1" applyAlignment="1">
      <alignment horizontal="left" vertical="center"/>
    </xf>
    <xf numFmtId="3" fontId="12" fillId="0" borderId="1" xfId="0" applyNumberFormat="1" applyFont="1" applyBorder="1" applyAlignment="1">
      <alignment horizontal="right" vertical="center"/>
    </xf>
    <xf numFmtId="165" fontId="14" fillId="0" borderId="4" xfId="1" applyNumberFormat="1" applyFont="1" applyFill="1" applyBorder="1" applyAlignment="1">
      <alignment horizontal="right" vertical="center" wrapText="1"/>
    </xf>
    <xf numFmtId="3" fontId="5" fillId="0" borderId="1" xfId="0" applyNumberFormat="1" applyFont="1" applyBorder="1" applyAlignment="1">
      <alignment horizontal="right" vertical="center"/>
    </xf>
    <xf numFmtId="0" fontId="6" fillId="0" borderId="0" xfId="0" applyFont="1" applyAlignment="1">
      <alignment horizontal="left" vertical="center"/>
    </xf>
    <xf numFmtId="0" fontId="0" fillId="0" borderId="0" xfId="0" applyAlignment="1">
      <alignment horizontal="left"/>
    </xf>
    <xf numFmtId="0" fontId="4" fillId="0" borderId="0" xfId="0" applyFont="1" applyAlignment="1">
      <alignment horizontal="left"/>
    </xf>
    <xf numFmtId="0" fontId="11" fillId="0" borderId="0" xfId="0" applyFont="1" applyAlignment="1">
      <alignment horizontal="left"/>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cellXfs>
  <cellStyles count="5">
    <cellStyle name="Comma" xfId="1" builtinId="3"/>
    <cellStyle name="Comma 2" xfId="2" xr:uid="{00000000-0005-0000-0000-000001000000}"/>
    <cellStyle name="Normal" xfId="0" builtinId="0"/>
    <cellStyle name="Normal 12" xfId="4" xr:uid="{21F6BCE1-A0AC-4CB7-A28F-030A60809F8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190500</xdr:colOff>
      <xdr:row>2</xdr:row>
      <xdr:rowOff>23812</xdr:rowOff>
    </xdr:from>
    <xdr:to>
      <xdr:col>2</xdr:col>
      <xdr:colOff>333375</xdr:colOff>
      <xdr:row>2</xdr:row>
      <xdr:rowOff>23812</xdr:rowOff>
    </xdr:to>
    <xdr:cxnSp macro="">
      <xdr:nvCxnSpPr>
        <xdr:cNvPr id="3" name="Straight Connector 2">
          <a:extLst>
            <a:ext uri="{FF2B5EF4-FFF2-40B4-BE49-F238E27FC236}">
              <a16:creationId xmlns:a16="http://schemas.microsoft.com/office/drawing/2014/main" id="{35D2086A-15F6-72CE-6912-EFC023CCED26}"/>
            </a:ext>
          </a:extLst>
        </xdr:cNvPr>
        <xdr:cNvCxnSpPr/>
      </xdr:nvCxnSpPr>
      <xdr:spPr>
        <a:xfrm>
          <a:off x="488156" y="428625"/>
          <a:ext cx="5953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6"/>
  <sheetViews>
    <sheetView tabSelected="1" view="pageBreakPreview" topLeftCell="A52" zoomScale="90" zoomScaleNormal="80" zoomScaleSheetLayoutView="90" workbookViewId="0">
      <selection activeCell="J59" sqref="J59"/>
    </sheetView>
  </sheetViews>
  <sheetFormatPr defaultRowHeight="14.4" x14ac:dyDescent="0.3"/>
  <cols>
    <col min="1" max="1" width="4.44140625" customWidth="1"/>
    <col min="2" max="2" width="6.88671875" customWidth="1"/>
    <col min="3" max="3" width="19.109375" customWidth="1"/>
    <col min="4" max="4" width="22.6640625" customWidth="1"/>
    <col min="5" max="5" width="10.109375" customWidth="1"/>
    <col min="6" max="6" width="10.77734375" style="58" customWidth="1"/>
    <col min="7" max="9" width="10.88671875" customWidth="1"/>
    <col min="10" max="10" width="11.88671875" customWidth="1"/>
    <col min="11" max="11" width="19.5546875" customWidth="1"/>
    <col min="12" max="12" width="17.44140625" customWidth="1"/>
  </cols>
  <sheetData>
    <row r="1" spans="1:12" ht="15.6" x14ac:dyDescent="0.3">
      <c r="A1" s="59" t="s">
        <v>109</v>
      </c>
      <c r="B1" s="59"/>
      <c r="C1" s="59"/>
      <c r="D1" s="1"/>
      <c r="E1" s="1"/>
      <c r="F1" s="48"/>
      <c r="G1" s="1"/>
      <c r="H1" s="1"/>
      <c r="I1" s="1"/>
      <c r="J1" s="1"/>
      <c r="K1" s="1"/>
      <c r="L1" s="1"/>
    </row>
    <row r="2" spans="1:12" ht="15.6" x14ac:dyDescent="0.3">
      <c r="A2" s="60" t="s">
        <v>110</v>
      </c>
      <c r="B2" s="60"/>
      <c r="C2" s="60"/>
      <c r="D2" s="2"/>
      <c r="E2" s="2"/>
      <c r="F2" s="49"/>
      <c r="G2" s="50"/>
      <c r="H2" s="50"/>
      <c r="I2" s="50"/>
      <c r="J2" s="50"/>
      <c r="K2" s="2"/>
      <c r="L2" s="2"/>
    </row>
    <row r="3" spans="1:12" ht="17.399999999999999" x14ac:dyDescent="0.3">
      <c r="A3" s="61" t="s">
        <v>208</v>
      </c>
      <c r="B3" s="61"/>
      <c r="C3" s="61"/>
      <c r="D3" s="61"/>
      <c r="E3" s="61"/>
      <c r="F3" s="61"/>
      <c r="G3" s="61"/>
      <c r="H3" s="61"/>
      <c r="I3" s="61"/>
      <c r="J3" s="61"/>
      <c r="K3" s="61"/>
      <c r="L3" s="61"/>
    </row>
    <row r="4" spans="1:12" ht="16.8" x14ac:dyDescent="0.3">
      <c r="A4" s="63" t="s">
        <v>209</v>
      </c>
      <c r="B4" s="63"/>
      <c r="C4" s="63"/>
      <c r="D4" s="63"/>
      <c r="E4" s="63"/>
      <c r="F4" s="63"/>
      <c r="G4" s="63"/>
      <c r="H4" s="63"/>
      <c r="I4" s="63"/>
      <c r="J4" s="63"/>
      <c r="K4" s="63"/>
      <c r="L4" s="63"/>
    </row>
    <row r="5" spans="1:12" x14ac:dyDescent="0.3">
      <c r="A5" s="62"/>
      <c r="B5" s="62"/>
      <c r="C5" s="62"/>
      <c r="D5" s="62"/>
      <c r="E5" s="62"/>
      <c r="F5" s="62"/>
      <c r="G5" s="62"/>
      <c r="H5" s="62"/>
      <c r="I5" s="62"/>
      <c r="J5" s="62"/>
      <c r="K5" s="62"/>
      <c r="L5" s="62"/>
    </row>
    <row r="6" spans="1:12" ht="28.5" customHeight="1" x14ac:dyDescent="0.3">
      <c r="A6" s="64" t="s">
        <v>0</v>
      </c>
      <c r="B6" s="65" t="s">
        <v>1</v>
      </c>
      <c r="C6" s="67" t="s">
        <v>111</v>
      </c>
      <c r="D6" s="67" t="s">
        <v>112</v>
      </c>
      <c r="E6" s="64" t="s">
        <v>2</v>
      </c>
      <c r="F6" s="66" t="s">
        <v>3</v>
      </c>
      <c r="G6" s="64" t="s">
        <v>4</v>
      </c>
      <c r="H6" s="64" t="s">
        <v>5</v>
      </c>
      <c r="I6" s="64" t="s">
        <v>6</v>
      </c>
      <c r="J6" s="64" t="s">
        <v>7</v>
      </c>
      <c r="K6" s="64" t="s">
        <v>8</v>
      </c>
      <c r="L6" s="64" t="s">
        <v>9</v>
      </c>
    </row>
    <row r="7" spans="1:12" ht="28.5" customHeight="1" x14ac:dyDescent="0.3">
      <c r="A7" s="64"/>
      <c r="B7" s="64"/>
      <c r="C7" s="68"/>
      <c r="D7" s="68"/>
      <c r="E7" s="64"/>
      <c r="F7" s="66"/>
      <c r="G7" s="64"/>
      <c r="H7" s="64"/>
      <c r="I7" s="64"/>
      <c r="J7" s="64"/>
      <c r="K7" s="64"/>
      <c r="L7" s="64"/>
    </row>
    <row r="8" spans="1:12" x14ac:dyDescent="0.3">
      <c r="A8" s="33">
        <v>-1</v>
      </c>
      <c r="B8" s="33">
        <v>-2</v>
      </c>
      <c r="C8" s="33">
        <v>-3</v>
      </c>
      <c r="D8" s="33">
        <v>-4</v>
      </c>
      <c r="E8" s="33">
        <v>-5</v>
      </c>
      <c r="F8" s="51">
        <v>-6</v>
      </c>
      <c r="G8" s="33">
        <v>-7</v>
      </c>
      <c r="H8" s="33">
        <v>-8</v>
      </c>
      <c r="I8" s="52" t="s">
        <v>10</v>
      </c>
      <c r="J8" s="52" t="s">
        <v>11</v>
      </c>
      <c r="K8" s="33">
        <v>-11</v>
      </c>
      <c r="L8" s="33">
        <v>-12</v>
      </c>
    </row>
    <row r="9" spans="1:12" x14ac:dyDescent="0.3">
      <c r="A9" s="3" t="s">
        <v>12</v>
      </c>
      <c r="B9" s="4">
        <v>1</v>
      </c>
      <c r="C9" s="5" t="s">
        <v>13</v>
      </c>
      <c r="D9" s="5"/>
      <c r="E9" s="5"/>
      <c r="F9" s="53"/>
      <c r="G9" s="5"/>
      <c r="H9" s="5"/>
      <c r="I9" s="5"/>
      <c r="J9" s="5"/>
      <c r="K9" s="5"/>
      <c r="L9" s="6"/>
    </row>
    <row r="10" spans="1:12" ht="69" x14ac:dyDescent="0.3">
      <c r="A10" s="7">
        <v>1</v>
      </c>
      <c r="B10" s="8">
        <v>1001</v>
      </c>
      <c r="C10" s="9" t="s">
        <v>14</v>
      </c>
      <c r="D10" s="10" t="s">
        <v>113</v>
      </c>
      <c r="E10" s="7" t="s">
        <v>15</v>
      </c>
      <c r="F10" s="14" t="s">
        <v>174</v>
      </c>
      <c r="G10" s="36">
        <v>6625</v>
      </c>
      <c r="H10" s="36">
        <v>6625</v>
      </c>
      <c r="I10" s="37">
        <f>IF(AND(ISNUMBER(G10),ISNUMBER(H10)),IF(AND(G10&lt;&gt;"",H10&lt;&gt;""),H10-G10,""),"")</f>
        <v>0</v>
      </c>
      <c r="J10" s="38">
        <f>IFERROR(ROUND(I10/G10*100,2),"")</f>
        <v>0</v>
      </c>
      <c r="K10" s="13" t="s">
        <v>115</v>
      </c>
      <c r="L10" s="14" t="s">
        <v>131</v>
      </c>
    </row>
    <row r="11" spans="1:12" ht="69" x14ac:dyDescent="0.3">
      <c r="A11" s="7">
        <v>2</v>
      </c>
      <c r="B11" s="8">
        <v>1002</v>
      </c>
      <c r="C11" s="9" t="s">
        <v>16</v>
      </c>
      <c r="D11" s="10" t="s">
        <v>114</v>
      </c>
      <c r="E11" s="7" t="s">
        <v>15</v>
      </c>
      <c r="F11" s="14" t="s">
        <v>175</v>
      </c>
      <c r="G11" s="36">
        <v>13250</v>
      </c>
      <c r="H11" s="36">
        <v>13250</v>
      </c>
      <c r="I11" s="37">
        <f>IF(AND(ISNUMBER(G11),ISNUMBER(H11)),IF(AND(G11&lt;&gt;"",H11&lt;&gt;""),H11-G11,""),"")</f>
        <v>0</v>
      </c>
      <c r="J11" s="38">
        <f>IFERROR(ROUND(I11/G11*100,2),"")</f>
        <v>0</v>
      </c>
      <c r="K11" s="13" t="s">
        <v>115</v>
      </c>
      <c r="L11" s="14"/>
    </row>
    <row r="12" spans="1:12" ht="27.6" x14ac:dyDescent="0.3">
      <c r="A12" s="7">
        <v>3</v>
      </c>
      <c r="B12" s="8">
        <v>1003</v>
      </c>
      <c r="C12" s="9" t="s">
        <v>17</v>
      </c>
      <c r="D12" s="16"/>
      <c r="E12" s="7" t="s">
        <v>15</v>
      </c>
      <c r="F12" s="14" t="s">
        <v>191</v>
      </c>
      <c r="G12" s="36">
        <v>57286</v>
      </c>
      <c r="H12" s="36">
        <v>61500</v>
      </c>
      <c r="I12" s="37">
        <f t="shared" ref="I12:I27" si="0">IF(AND(ISNUMBER(G12),ISNUMBER(H12)),IF(AND(G12&lt;&gt;"",H12&lt;&gt;""),H12-G12,""),"")</f>
        <v>4214</v>
      </c>
      <c r="J12" s="38">
        <f t="shared" ref="J12:J27" si="1">IFERROR(ROUND(I12/G12*100,2),"")</f>
        <v>7.36</v>
      </c>
      <c r="K12" s="13" t="s">
        <v>121</v>
      </c>
      <c r="L12" s="14"/>
    </row>
    <row r="13" spans="1:12" ht="27.6" x14ac:dyDescent="0.3">
      <c r="A13" s="7">
        <v>4</v>
      </c>
      <c r="B13" s="8">
        <v>1004</v>
      </c>
      <c r="C13" s="9" t="s">
        <v>18</v>
      </c>
      <c r="D13" s="16"/>
      <c r="E13" s="7" t="s">
        <v>15</v>
      </c>
      <c r="F13" s="14" t="s">
        <v>192</v>
      </c>
      <c r="G13" s="36">
        <v>137375</v>
      </c>
      <c r="H13" s="36">
        <v>140000</v>
      </c>
      <c r="I13" s="37">
        <f t="shared" si="0"/>
        <v>2625</v>
      </c>
      <c r="J13" s="38">
        <f t="shared" si="1"/>
        <v>1.91</v>
      </c>
      <c r="K13" s="13" t="s">
        <v>121</v>
      </c>
      <c r="L13" s="14"/>
    </row>
    <row r="14" spans="1:12" ht="27.6" x14ac:dyDescent="0.3">
      <c r="A14" s="7">
        <v>5</v>
      </c>
      <c r="B14" s="8">
        <v>1005</v>
      </c>
      <c r="C14" s="9" t="s">
        <v>19</v>
      </c>
      <c r="D14" s="16" t="s">
        <v>20</v>
      </c>
      <c r="E14" s="7" t="s">
        <v>15</v>
      </c>
      <c r="F14" s="14" t="s">
        <v>193</v>
      </c>
      <c r="G14" s="36">
        <v>273125</v>
      </c>
      <c r="H14" s="36">
        <v>280000</v>
      </c>
      <c r="I14" s="37">
        <f t="shared" si="0"/>
        <v>6875</v>
      </c>
      <c r="J14" s="38">
        <f t="shared" si="1"/>
        <v>2.52</v>
      </c>
      <c r="K14" s="13" t="s">
        <v>121</v>
      </c>
      <c r="L14" s="14"/>
    </row>
    <row r="15" spans="1:12" ht="27.6" x14ac:dyDescent="0.3">
      <c r="A15" s="7">
        <v>6</v>
      </c>
      <c r="B15" s="8">
        <v>1006</v>
      </c>
      <c r="C15" s="9" t="s">
        <v>21</v>
      </c>
      <c r="D15" s="16" t="s">
        <v>22</v>
      </c>
      <c r="E15" s="7" t="s">
        <v>15</v>
      </c>
      <c r="F15" s="14" t="s">
        <v>194</v>
      </c>
      <c r="G15" s="36">
        <v>247500</v>
      </c>
      <c r="H15" s="36">
        <v>260000</v>
      </c>
      <c r="I15" s="37">
        <f t="shared" si="0"/>
        <v>12500</v>
      </c>
      <c r="J15" s="38">
        <f t="shared" si="1"/>
        <v>5.05</v>
      </c>
      <c r="K15" s="13" t="s">
        <v>121</v>
      </c>
      <c r="L15" s="14"/>
    </row>
    <row r="16" spans="1:12" ht="27.6" x14ac:dyDescent="0.3">
      <c r="A16" s="7">
        <v>7</v>
      </c>
      <c r="B16" s="8">
        <v>1007</v>
      </c>
      <c r="C16" s="9" t="s">
        <v>23</v>
      </c>
      <c r="D16" s="16" t="s">
        <v>24</v>
      </c>
      <c r="E16" s="7" t="s">
        <v>15</v>
      </c>
      <c r="F16" s="14" t="s">
        <v>171</v>
      </c>
      <c r="G16" s="36">
        <v>125000</v>
      </c>
      <c r="H16" s="36">
        <v>130000</v>
      </c>
      <c r="I16" s="37">
        <f t="shared" si="0"/>
        <v>5000</v>
      </c>
      <c r="J16" s="38">
        <f t="shared" si="1"/>
        <v>4</v>
      </c>
      <c r="K16" s="13" t="s">
        <v>121</v>
      </c>
      <c r="L16" s="14"/>
    </row>
    <row r="17" spans="1:12" ht="41.4" x14ac:dyDescent="0.3">
      <c r="A17" s="7">
        <v>8</v>
      </c>
      <c r="B17" s="8">
        <v>1008</v>
      </c>
      <c r="C17" s="9" t="s">
        <v>25</v>
      </c>
      <c r="D17" s="16" t="s">
        <v>26</v>
      </c>
      <c r="E17" s="7" t="s">
        <v>15</v>
      </c>
      <c r="F17" s="14" t="s">
        <v>195</v>
      </c>
      <c r="G17" s="36">
        <v>84125</v>
      </c>
      <c r="H17" s="36">
        <v>86000</v>
      </c>
      <c r="I17" s="37">
        <f t="shared" si="0"/>
        <v>1875</v>
      </c>
      <c r="J17" s="38">
        <f t="shared" si="1"/>
        <v>2.23</v>
      </c>
      <c r="K17" s="13" t="s">
        <v>121</v>
      </c>
      <c r="L17" s="14"/>
    </row>
    <row r="18" spans="1:12" ht="27.6" x14ac:dyDescent="0.3">
      <c r="A18" s="7">
        <v>9</v>
      </c>
      <c r="B18" s="8">
        <v>1009</v>
      </c>
      <c r="C18" s="9" t="s">
        <v>27</v>
      </c>
      <c r="D18" s="16" t="s">
        <v>28</v>
      </c>
      <c r="E18" s="7" t="s">
        <v>15</v>
      </c>
      <c r="F18" s="14" t="s">
        <v>172</v>
      </c>
      <c r="G18" s="36">
        <v>83750</v>
      </c>
      <c r="H18" s="36">
        <v>85000</v>
      </c>
      <c r="I18" s="37">
        <f t="shared" si="0"/>
        <v>1250</v>
      </c>
      <c r="J18" s="38">
        <f t="shared" si="1"/>
        <v>1.49</v>
      </c>
      <c r="K18" s="13" t="s">
        <v>121</v>
      </c>
      <c r="L18" s="14"/>
    </row>
    <row r="19" spans="1:12" ht="27.6" x14ac:dyDescent="0.3">
      <c r="A19" s="7">
        <v>10</v>
      </c>
      <c r="B19" s="8">
        <v>1010</v>
      </c>
      <c r="C19" s="9" t="s">
        <v>29</v>
      </c>
      <c r="D19" s="16" t="s">
        <v>28</v>
      </c>
      <c r="E19" s="7" t="s">
        <v>15</v>
      </c>
      <c r="F19" s="14" t="s">
        <v>173</v>
      </c>
      <c r="G19" s="36">
        <v>92125</v>
      </c>
      <c r="H19" s="36">
        <v>94000</v>
      </c>
      <c r="I19" s="37">
        <f t="shared" si="0"/>
        <v>1875</v>
      </c>
      <c r="J19" s="38">
        <f t="shared" si="1"/>
        <v>2.04</v>
      </c>
      <c r="K19" s="13" t="s">
        <v>121</v>
      </c>
      <c r="L19" s="14"/>
    </row>
    <row r="20" spans="1:12" ht="39.75" customHeight="1" x14ac:dyDescent="0.3">
      <c r="A20" s="7">
        <v>11</v>
      </c>
      <c r="B20" s="8">
        <v>1011</v>
      </c>
      <c r="C20" s="9" t="s">
        <v>30</v>
      </c>
      <c r="D20" s="16" t="s">
        <v>31</v>
      </c>
      <c r="E20" s="7" t="s">
        <v>15</v>
      </c>
      <c r="F20" s="14" t="s">
        <v>196</v>
      </c>
      <c r="G20" s="36">
        <v>218750</v>
      </c>
      <c r="H20" s="36">
        <v>235000</v>
      </c>
      <c r="I20" s="37">
        <f t="shared" si="0"/>
        <v>16250</v>
      </c>
      <c r="J20" s="38">
        <f t="shared" si="1"/>
        <v>7.43</v>
      </c>
      <c r="K20" s="13" t="s">
        <v>121</v>
      </c>
      <c r="L20" s="14"/>
    </row>
    <row r="21" spans="1:12" ht="39.75" customHeight="1" x14ac:dyDescent="0.3">
      <c r="A21" s="7">
        <v>12</v>
      </c>
      <c r="B21" s="8">
        <v>1012</v>
      </c>
      <c r="C21" s="17" t="s">
        <v>32</v>
      </c>
      <c r="D21" s="18" t="s">
        <v>33</v>
      </c>
      <c r="E21" s="7" t="s">
        <v>15</v>
      </c>
      <c r="F21" s="14" t="s">
        <v>197</v>
      </c>
      <c r="G21" s="36">
        <v>35750</v>
      </c>
      <c r="H21" s="36">
        <v>30000</v>
      </c>
      <c r="I21" s="37">
        <f t="shared" si="0"/>
        <v>-5750</v>
      </c>
      <c r="J21" s="38">
        <f t="shared" si="1"/>
        <v>-16.079999999999998</v>
      </c>
      <c r="K21" s="13" t="s">
        <v>121</v>
      </c>
      <c r="L21" s="14"/>
    </row>
    <row r="22" spans="1:12" ht="39.75" customHeight="1" x14ac:dyDescent="0.3">
      <c r="A22" s="7">
        <v>13</v>
      </c>
      <c r="B22" s="8">
        <v>1013</v>
      </c>
      <c r="C22" s="17" t="s">
        <v>34</v>
      </c>
      <c r="D22" s="16" t="s">
        <v>35</v>
      </c>
      <c r="E22" s="7" t="s">
        <v>15</v>
      </c>
      <c r="F22" s="14" t="s">
        <v>198</v>
      </c>
      <c r="G22" s="36">
        <v>21875</v>
      </c>
      <c r="H22" s="36">
        <v>21000</v>
      </c>
      <c r="I22" s="37">
        <f t="shared" si="0"/>
        <v>-875</v>
      </c>
      <c r="J22" s="38">
        <f t="shared" si="1"/>
        <v>-4</v>
      </c>
      <c r="K22" s="13" t="s">
        <v>121</v>
      </c>
      <c r="L22" s="14"/>
    </row>
    <row r="23" spans="1:12" ht="39.75" customHeight="1" x14ac:dyDescent="0.3">
      <c r="A23" s="7">
        <v>14</v>
      </c>
      <c r="B23" s="8">
        <v>1014</v>
      </c>
      <c r="C23" s="17" t="s">
        <v>36</v>
      </c>
      <c r="D23" s="16" t="s">
        <v>37</v>
      </c>
      <c r="E23" s="7" t="s">
        <v>15</v>
      </c>
      <c r="F23" s="14" t="s">
        <v>199</v>
      </c>
      <c r="G23" s="36">
        <v>19900</v>
      </c>
      <c r="H23" s="36">
        <v>19000</v>
      </c>
      <c r="I23" s="37">
        <f t="shared" si="0"/>
        <v>-900</v>
      </c>
      <c r="J23" s="38">
        <f t="shared" si="1"/>
        <v>-4.5199999999999996</v>
      </c>
      <c r="K23" s="13" t="s">
        <v>121</v>
      </c>
      <c r="L23" s="14"/>
    </row>
    <row r="24" spans="1:12" ht="39.75" customHeight="1" x14ac:dyDescent="0.3">
      <c r="A24" s="7">
        <v>15</v>
      </c>
      <c r="B24" s="8">
        <v>1015</v>
      </c>
      <c r="C24" s="17" t="s">
        <v>156</v>
      </c>
      <c r="D24" s="18" t="s">
        <v>38</v>
      </c>
      <c r="E24" s="7" t="s">
        <v>15</v>
      </c>
      <c r="F24" s="14" t="s">
        <v>200</v>
      </c>
      <c r="G24" s="36">
        <v>46250</v>
      </c>
      <c r="H24" s="36">
        <v>38000</v>
      </c>
      <c r="I24" s="37">
        <f t="shared" si="0"/>
        <v>-8250</v>
      </c>
      <c r="J24" s="38">
        <f t="shared" si="1"/>
        <v>-17.84</v>
      </c>
      <c r="K24" s="13" t="s">
        <v>121</v>
      </c>
      <c r="L24" s="14"/>
    </row>
    <row r="25" spans="1:12" ht="39.75" customHeight="1" x14ac:dyDescent="0.3">
      <c r="A25" s="7">
        <v>16</v>
      </c>
      <c r="B25" s="8">
        <v>1016</v>
      </c>
      <c r="C25" s="17" t="s">
        <v>39</v>
      </c>
      <c r="D25" s="15" t="s">
        <v>40</v>
      </c>
      <c r="E25" s="7" t="s">
        <v>15</v>
      </c>
      <c r="F25" s="14" t="s">
        <v>201</v>
      </c>
      <c r="G25" s="36">
        <v>177250</v>
      </c>
      <c r="H25" s="36">
        <v>185000</v>
      </c>
      <c r="I25" s="37">
        <f t="shared" si="0"/>
        <v>7750</v>
      </c>
      <c r="J25" s="38">
        <f t="shared" si="1"/>
        <v>4.37</v>
      </c>
      <c r="K25" s="13" t="s">
        <v>121</v>
      </c>
      <c r="L25" s="14"/>
    </row>
    <row r="26" spans="1:12" ht="39.75" customHeight="1" x14ac:dyDescent="0.3">
      <c r="A26" s="7">
        <v>17</v>
      </c>
      <c r="B26" s="8">
        <v>1017</v>
      </c>
      <c r="C26" s="17" t="s">
        <v>41</v>
      </c>
      <c r="D26" s="10" t="s">
        <v>116</v>
      </c>
      <c r="E26" s="7" t="s">
        <v>15</v>
      </c>
      <c r="F26" s="14" t="s">
        <v>202</v>
      </c>
      <c r="G26" s="36">
        <v>26900</v>
      </c>
      <c r="H26" s="36">
        <v>24500</v>
      </c>
      <c r="I26" s="37">
        <f t="shared" si="0"/>
        <v>-2400</v>
      </c>
      <c r="J26" s="38">
        <f t="shared" si="1"/>
        <v>-8.92</v>
      </c>
      <c r="K26" s="13" t="s">
        <v>121</v>
      </c>
      <c r="L26" s="19"/>
    </row>
    <row r="27" spans="1:12" ht="67.5" customHeight="1" x14ac:dyDescent="0.3">
      <c r="A27" s="7">
        <v>18</v>
      </c>
      <c r="B27" s="8">
        <v>1017</v>
      </c>
      <c r="C27" s="17" t="s">
        <v>42</v>
      </c>
      <c r="D27" s="10" t="s">
        <v>134</v>
      </c>
      <c r="E27" s="7" t="s">
        <v>15</v>
      </c>
      <c r="F27" s="14" t="s">
        <v>203</v>
      </c>
      <c r="G27" s="36">
        <v>32000</v>
      </c>
      <c r="H27" s="36">
        <v>28000</v>
      </c>
      <c r="I27" s="37">
        <f t="shared" si="0"/>
        <v>-4000</v>
      </c>
      <c r="J27" s="38">
        <f t="shared" si="1"/>
        <v>-12.5</v>
      </c>
      <c r="K27" s="13" t="s">
        <v>121</v>
      </c>
      <c r="L27" s="14"/>
    </row>
    <row r="28" spans="1:12" ht="19.5" customHeight="1" x14ac:dyDescent="0.3">
      <c r="A28" s="4" t="s">
        <v>43</v>
      </c>
      <c r="B28" s="4">
        <v>2</v>
      </c>
      <c r="C28" s="20" t="s">
        <v>44</v>
      </c>
      <c r="D28" s="5"/>
      <c r="E28" s="5"/>
      <c r="F28" s="53"/>
      <c r="G28" s="5"/>
      <c r="H28" s="5"/>
      <c r="I28" s="11"/>
      <c r="J28" s="12"/>
      <c r="K28" s="21"/>
      <c r="L28" s="22"/>
    </row>
    <row r="29" spans="1:12" ht="80.25" customHeight="1" x14ac:dyDescent="0.3">
      <c r="A29" s="7">
        <v>19</v>
      </c>
      <c r="B29" s="8">
        <v>2001</v>
      </c>
      <c r="C29" s="9" t="s">
        <v>45</v>
      </c>
      <c r="D29" s="7" t="s">
        <v>157</v>
      </c>
      <c r="E29" s="7" t="s">
        <v>46</v>
      </c>
      <c r="F29" s="47" t="s">
        <v>167</v>
      </c>
      <c r="G29" s="36">
        <v>690000</v>
      </c>
      <c r="H29" s="36">
        <v>690000</v>
      </c>
      <c r="I29" s="37">
        <f t="shared" ref="I29:I40" si="2">IF(AND(ISNUMBER(G29),ISNUMBER(H29)),IF(AND(G29&lt;&gt;"",H29&lt;&gt;""),H29-G29,""),"")</f>
        <v>0</v>
      </c>
      <c r="J29" s="38">
        <f t="shared" ref="J29:J40" si="3">IFERROR(ROUND(I29/G29*100,2),"")</f>
        <v>0</v>
      </c>
      <c r="K29" s="13" t="s">
        <v>115</v>
      </c>
      <c r="L29" s="14" t="s">
        <v>177</v>
      </c>
    </row>
    <row r="30" spans="1:12" ht="80.25" customHeight="1" x14ac:dyDescent="0.3">
      <c r="A30" s="7">
        <v>20</v>
      </c>
      <c r="B30" s="8">
        <v>2001</v>
      </c>
      <c r="C30" s="9" t="s">
        <v>47</v>
      </c>
      <c r="D30" s="7" t="s">
        <v>157</v>
      </c>
      <c r="E30" s="7" t="s">
        <v>46</v>
      </c>
      <c r="F30" s="47" t="s">
        <v>204</v>
      </c>
      <c r="G30" s="36">
        <v>685000</v>
      </c>
      <c r="H30" s="36">
        <v>665000</v>
      </c>
      <c r="I30" s="37">
        <f t="shared" si="2"/>
        <v>-20000</v>
      </c>
      <c r="J30" s="38">
        <f t="shared" si="3"/>
        <v>-2.92</v>
      </c>
      <c r="K30" s="13" t="s">
        <v>115</v>
      </c>
      <c r="L30" s="14" t="s">
        <v>177</v>
      </c>
    </row>
    <row r="31" spans="1:12" ht="69" x14ac:dyDescent="0.3">
      <c r="A31" s="7">
        <v>21</v>
      </c>
      <c r="B31" s="8">
        <v>2001</v>
      </c>
      <c r="C31" s="9" t="s">
        <v>48</v>
      </c>
      <c r="D31" s="7" t="s">
        <v>49</v>
      </c>
      <c r="E31" s="7" t="s">
        <v>46</v>
      </c>
      <c r="F31" s="47" t="s">
        <v>176</v>
      </c>
      <c r="G31" s="36">
        <v>1310000</v>
      </c>
      <c r="H31" s="36">
        <v>1310000</v>
      </c>
      <c r="I31" s="37">
        <f t="shared" si="2"/>
        <v>0</v>
      </c>
      <c r="J31" s="38">
        <f t="shared" si="3"/>
        <v>0</v>
      </c>
      <c r="K31" s="13" t="s">
        <v>115</v>
      </c>
      <c r="L31" s="14" t="s">
        <v>177</v>
      </c>
    </row>
    <row r="32" spans="1:12" ht="69" x14ac:dyDescent="0.3">
      <c r="A32" s="7">
        <v>22</v>
      </c>
      <c r="B32" s="8">
        <v>2001</v>
      </c>
      <c r="C32" s="9" t="s">
        <v>50</v>
      </c>
      <c r="D32" s="7" t="s">
        <v>49</v>
      </c>
      <c r="E32" s="7" t="s">
        <v>46</v>
      </c>
      <c r="F32" s="47" t="s">
        <v>205</v>
      </c>
      <c r="G32" s="36">
        <v>975000</v>
      </c>
      <c r="H32" s="36">
        <v>966475</v>
      </c>
      <c r="I32" s="37">
        <f t="shared" si="2"/>
        <v>-8525</v>
      </c>
      <c r="J32" s="38">
        <f t="shared" si="3"/>
        <v>-0.87</v>
      </c>
      <c r="K32" s="13" t="s">
        <v>115</v>
      </c>
      <c r="L32" s="14" t="s">
        <v>177</v>
      </c>
    </row>
    <row r="33" spans="1:12" ht="69" x14ac:dyDescent="0.3">
      <c r="A33" s="7">
        <v>23</v>
      </c>
      <c r="B33" s="8">
        <v>2001</v>
      </c>
      <c r="C33" s="9" t="s">
        <v>51</v>
      </c>
      <c r="D33" s="7" t="s">
        <v>49</v>
      </c>
      <c r="E33" s="7" t="s">
        <v>46</v>
      </c>
      <c r="F33" s="47" t="s">
        <v>169</v>
      </c>
      <c r="G33" s="36">
        <v>705000</v>
      </c>
      <c r="H33" s="36">
        <v>705000</v>
      </c>
      <c r="I33" s="37">
        <f t="shared" si="2"/>
        <v>0</v>
      </c>
      <c r="J33" s="38">
        <f t="shared" si="3"/>
        <v>0</v>
      </c>
      <c r="K33" s="13" t="s">
        <v>115</v>
      </c>
      <c r="L33" s="14" t="s">
        <v>177</v>
      </c>
    </row>
    <row r="34" spans="1:12" ht="69" x14ac:dyDescent="0.3">
      <c r="A34" s="7">
        <v>24</v>
      </c>
      <c r="B34" s="8">
        <v>2001</v>
      </c>
      <c r="C34" s="9" t="s">
        <v>147</v>
      </c>
      <c r="D34" s="7" t="s">
        <v>49</v>
      </c>
      <c r="E34" s="7" t="s">
        <v>46</v>
      </c>
      <c r="F34" s="47" t="s">
        <v>170</v>
      </c>
      <c r="G34" s="36">
        <v>720000</v>
      </c>
      <c r="H34" s="36">
        <v>720000</v>
      </c>
      <c r="I34" s="37">
        <f t="shared" si="2"/>
        <v>0</v>
      </c>
      <c r="J34" s="38">
        <f t="shared" si="3"/>
        <v>0</v>
      </c>
      <c r="K34" s="13" t="s">
        <v>115</v>
      </c>
      <c r="L34" s="14" t="s">
        <v>177</v>
      </c>
    </row>
    <row r="35" spans="1:12" ht="69" x14ac:dyDescent="0.3">
      <c r="A35" s="7">
        <v>25</v>
      </c>
      <c r="B35" s="8">
        <v>2002</v>
      </c>
      <c r="C35" s="9" t="s">
        <v>149</v>
      </c>
      <c r="D35" s="16" t="s">
        <v>150</v>
      </c>
      <c r="E35" s="7" t="s">
        <v>46</v>
      </c>
      <c r="F35" s="54">
        <v>541000</v>
      </c>
      <c r="G35" s="54">
        <v>538000</v>
      </c>
      <c r="H35" s="54">
        <v>541000</v>
      </c>
      <c r="I35" s="55">
        <f t="shared" si="2"/>
        <v>3000</v>
      </c>
      <c r="J35" s="38">
        <f t="shared" si="3"/>
        <v>0.56000000000000005</v>
      </c>
      <c r="K35" s="13" t="s">
        <v>115</v>
      </c>
      <c r="L35" s="13" t="s">
        <v>155</v>
      </c>
    </row>
    <row r="36" spans="1:12" ht="69" x14ac:dyDescent="0.3">
      <c r="A36" s="7">
        <v>26</v>
      </c>
      <c r="B36" s="8">
        <v>2002</v>
      </c>
      <c r="C36" s="9" t="s">
        <v>184</v>
      </c>
      <c r="D36" s="16" t="s">
        <v>151</v>
      </c>
      <c r="E36" s="7" t="s">
        <v>46</v>
      </c>
      <c r="F36" s="54">
        <v>262500</v>
      </c>
      <c r="G36" s="54">
        <v>262500</v>
      </c>
      <c r="H36" s="54">
        <v>262500</v>
      </c>
      <c r="I36" s="55">
        <f t="shared" si="2"/>
        <v>0</v>
      </c>
      <c r="J36" s="38">
        <f t="shared" si="3"/>
        <v>0</v>
      </c>
      <c r="K36" s="13" t="s">
        <v>115</v>
      </c>
      <c r="L36" s="13" t="s">
        <v>160</v>
      </c>
    </row>
    <row r="37" spans="1:12" ht="69" x14ac:dyDescent="0.3">
      <c r="A37" s="7">
        <v>27</v>
      </c>
      <c r="B37" s="8">
        <v>2002</v>
      </c>
      <c r="C37" s="9" t="s">
        <v>152</v>
      </c>
      <c r="D37" s="16" t="s">
        <v>52</v>
      </c>
      <c r="E37" s="7" t="s">
        <v>46</v>
      </c>
      <c r="F37" s="54">
        <v>275025</v>
      </c>
      <c r="G37" s="54">
        <v>275025</v>
      </c>
      <c r="H37" s="54">
        <v>275025</v>
      </c>
      <c r="I37" s="55">
        <f t="shared" si="2"/>
        <v>0</v>
      </c>
      <c r="J37" s="38">
        <f t="shared" si="3"/>
        <v>0</v>
      </c>
      <c r="K37" s="13" t="s">
        <v>115</v>
      </c>
      <c r="L37" s="13" t="s">
        <v>155</v>
      </c>
    </row>
    <row r="38" spans="1:12" ht="69" x14ac:dyDescent="0.3">
      <c r="A38" s="7">
        <v>28</v>
      </c>
      <c r="B38" s="8">
        <v>2002</v>
      </c>
      <c r="C38" s="9" t="s">
        <v>153</v>
      </c>
      <c r="D38" s="16" t="s">
        <v>154</v>
      </c>
      <c r="E38" s="7" t="s">
        <v>46</v>
      </c>
      <c r="F38" s="56">
        <v>267650</v>
      </c>
      <c r="G38" s="56">
        <v>267650</v>
      </c>
      <c r="H38" s="56">
        <v>267650</v>
      </c>
      <c r="I38" s="55">
        <f t="shared" si="2"/>
        <v>0</v>
      </c>
      <c r="J38" s="38">
        <f t="shared" si="3"/>
        <v>0</v>
      </c>
      <c r="K38" s="13" t="s">
        <v>115</v>
      </c>
      <c r="L38" s="13" t="s">
        <v>160</v>
      </c>
    </row>
    <row r="39" spans="1:12" ht="69" x14ac:dyDescent="0.3">
      <c r="A39" s="7">
        <v>29</v>
      </c>
      <c r="B39" s="8">
        <v>2002</v>
      </c>
      <c r="C39" s="9" t="s">
        <v>185</v>
      </c>
      <c r="D39" s="16" t="s">
        <v>52</v>
      </c>
      <c r="E39" s="7" t="s">
        <v>46</v>
      </c>
      <c r="F39" s="56">
        <v>320500</v>
      </c>
      <c r="G39" s="56">
        <v>320500</v>
      </c>
      <c r="H39" s="56">
        <v>320500</v>
      </c>
      <c r="I39" s="55">
        <f t="shared" si="2"/>
        <v>0</v>
      </c>
      <c r="J39" s="38">
        <f t="shared" si="3"/>
        <v>0</v>
      </c>
      <c r="K39" s="13" t="s">
        <v>115</v>
      </c>
      <c r="L39" s="14" t="s">
        <v>178</v>
      </c>
    </row>
    <row r="40" spans="1:12" ht="69" x14ac:dyDescent="0.3">
      <c r="A40" s="7">
        <v>30</v>
      </c>
      <c r="B40" s="8">
        <v>2002</v>
      </c>
      <c r="C40" s="9" t="s">
        <v>186</v>
      </c>
      <c r="D40" s="16" t="s">
        <v>187</v>
      </c>
      <c r="E40" s="7" t="s">
        <v>46</v>
      </c>
      <c r="F40" s="56">
        <v>267250</v>
      </c>
      <c r="G40" s="56">
        <v>267250</v>
      </c>
      <c r="H40" s="56">
        <v>267250</v>
      </c>
      <c r="I40" s="55">
        <f t="shared" si="2"/>
        <v>0</v>
      </c>
      <c r="J40" s="38">
        <f t="shared" si="3"/>
        <v>0</v>
      </c>
      <c r="K40" s="13" t="s">
        <v>115</v>
      </c>
      <c r="L40" s="14" t="s">
        <v>178</v>
      </c>
    </row>
    <row r="41" spans="1:12" x14ac:dyDescent="0.3">
      <c r="A41" s="23" t="s">
        <v>53</v>
      </c>
      <c r="B41" s="23">
        <v>3</v>
      </c>
      <c r="C41" s="24" t="s">
        <v>54</v>
      </c>
      <c r="D41" s="24"/>
      <c r="E41" s="24"/>
      <c r="F41" s="57"/>
      <c r="G41" s="24">
        <v>0</v>
      </c>
      <c r="H41" s="24">
        <v>0</v>
      </c>
      <c r="I41" s="11"/>
      <c r="J41" s="12"/>
      <c r="K41" s="21"/>
      <c r="L41" s="22"/>
    </row>
    <row r="42" spans="1:12" ht="41.4" x14ac:dyDescent="0.3">
      <c r="A42" s="7">
        <v>31</v>
      </c>
      <c r="B42" s="8">
        <v>3001</v>
      </c>
      <c r="C42" s="17" t="s">
        <v>55</v>
      </c>
      <c r="D42" s="16" t="s">
        <v>56</v>
      </c>
      <c r="E42" s="7" t="s">
        <v>46</v>
      </c>
      <c r="F42" s="39">
        <v>65741</v>
      </c>
      <c r="G42" s="36">
        <v>69444</v>
      </c>
      <c r="H42" s="40">
        <v>65741</v>
      </c>
      <c r="I42" s="37">
        <f t="shared" ref="I42:I60" si="4">IF(AND(ISNUMBER(G42),ISNUMBER(H42)),IF(AND(G42&lt;&gt;"",H42&lt;&gt;""),H42-G42,""),"")</f>
        <v>-3703</v>
      </c>
      <c r="J42" s="38">
        <f t="shared" ref="J42:J60" si="5">IFERROR(ROUND(I42/G42*100,2),"")</f>
        <v>-5.33</v>
      </c>
      <c r="K42" s="13" t="s">
        <v>162</v>
      </c>
      <c r="L42" s="25" t="s">
        <v>163</v>
      </c>
    </row>
    <row r="43" spans="1:12" ht="41.4" x14ac:dyDescent="0.3">
      <c r="A43" s="7">
        <v>32</v>
      </c>
      <c r="B43" s="8">
        <v>3002</v>
      </c>
      <c r="C43" s="17" t="s">
        <v>57</v>
      </c>
      <c r="D43" s="16" t="s">
        <v>56</v>
      </c>
      <c r="E43" s="7" t="s">
        <v>46</v>
      </c>
      <c r="F43" s="39">
        <v>70370</v>
      </c>
      <c r="G43" s="36">
        <v>74074</v>
      </c>
      <c r="H43" s="40">
        <v>70370</v>
      </c>
      <c r="I43" s="37">
        <f t="shared" si="4"/>
        <v>-3704</v>
      </c>
      <c r="J43" s="38">
        <f t="shared" si="5"/>
        <v>-5</v>
      </c>
      <c r="K43" s="13" t="s">
        <v>162</v>
      </c>
      <c r="L43" s="25" t="s">
        <v>163</v>
      </c>
    </row>
    <row r="44" spans="1:12" ht="55.2" x14ac:dyDescent="0.3">
      <c r="A44" s="7">
        <v>33</v>
      </c>
      <c r="B44" s="8">
        <v>3003</v>
      </c>
      <c r="C44" s="17" t="s">
        <v>188</v>
      </c>
      <c r="D44" s="16" t="s">
        <v>56</v>
      </c>
      <c r="E44" s="7" t="s">
        <v>46</v>
      </c>
      <c r="F44" s="41">
        <v>85000</v>
      </c>
      <c r="G44" s="36">
        <v>87250</v>
      </c>
      <c r="H44" s="36">
        <v>85000</v>
      </c>
      <c r="I44" s="37">
        <f t="shared" si="4"/>
        <v>-2250</v>
      </c>
      <c r="J44" s="38">
        <f t="shared" si="5"/>
        <v>-2.58</v>
      </c>
      <c r="K44" s="13" t="s">
        <v>121</v>
      </c>
      <c r="L44" s="14" t="s">
        <v>179</v>
      </c>
    </row>
    <row r="45" spans="1:12" ht="55.2" x14ac:dyDescent="0.3">
      <c r="A45" s="7">
        <v>34</v>
      </c>
      <c r="B45" s="8">
        <v>3004</v>
      </c>
      <c r="C45" s="17" t="s">
        <v>58</v>
      </c>
      <c r="D45" s="16" t="s">
        <v>59</v>
      </c>
      <c r="E45" s="7" t="s">
        <v>15</v>
      </c>
      <c r="F45" s="42">
        <v>15136</v>
      </c>
      <c r="G45" s="36">
        <v>14636</v>
      </c>
      <c r="H45" s="43">
        <v>15136</v>
      </c>
      <c r="I45" s="37">
        <f t="shared" si="4"/>
        <v>500</v>
      </c>
      <c r="J45" s="38">
        <f t="shared" si="5"/>
        <v>3.42</v>
      </c>
      <c r="K45" s="10" t="s">
        <v>164</v>
      </c>
      <c r="L45" s="10" t="s">
        <v>165</v>
      </c>
    </row>
    <row r="46" spans="1:12" ht="55.2" x14ac:dyDescent="0.3">
      <c r="A46" s="7">
        <v>35</v>
      </c>
      <c r="B46" s="8">
        <v>3005</v>
      </c>
      <c r="C46" s="17" t="s">
        <v>58</v>
      </c>
      <c r="D46" s="16" t="s">
        <v>60</v>
      </c>
      <c r="E46" s="7" t="s">
        <v>15</v>
      </c>
      <c r="F46" s="42">
        <v>15136</v>
      </c>
      <c r="G46" s="36">
        <v>14636</v>
      </c>
      <c r="H46" s="43">
        <v>15136</v>
      </c>
      <c r="I46" s="37">
        <f t="shared" si="4"/>
        <v>500</v>
      </c>
      <c r="J46" s="38">
        <f t="shared" si="5"/>
        <v>3.42</v>
      </c>
      <c r="K46" s="10" t="s">
        <v>164</v>
      </c>
      <c r="L46" s="10" t="s">
        <v>165</v>
      </c>
    </row>
    <row r="47" spans="1:12" ht="55.2" x14ac:dyDescent="0.3">
      <c r="A47" s="7">
        <v>36</v>
      </c>
      <c r="B47" s="8">
        <v>3006</v>
      </c>
      <c r="C47" s="17" t="s">
        <v>61</v>
      </c>
      <c r="D47" s="16" t="s">
        <v>62</v>
      </c>
      <c r="E47" s="7" t="s">
        <v>15</v>
      </c>
      <c r="F47" s="36">
        <v>15756</v>
      </c>
      <c r="G47" s="36">
        <v>15756</v>
      </c>
      <c r="H47" s="36">
        <v>15756</v>
      </c>
      <c r="I47" s="37">
        <f t="shared" si="4"/>
        <v>0</v>
      </c>
      <c r="J47" s="38">
        <f t="shared" si="5"/>
        <v>0</v>
      </c>
      <c r="K47" s="26" t="s">
        <v>132</v>
      </c>
      <c r="L47" s="14" t="s">
        <v>180</v>
      </c>
    </row>
    <row r="48" spans="1:12" x14ac:dyDescent="0.3">
      <c r="A48" s="7">
        <v>37</v>
      </c>
      <c r="B48" s="8">
        <v>3007</v>
      </c>
      <c r="C48" s="17" t="s">
        <v>63</v>
      </c>
      <c r="D48" s="16" t="s">
        <v>64</v>
      </c>
      <c r="E48" s="7" t="s">
        <v>15</v>
      </c>
      <c r="F48" s="14"/>
      <c r="G48" s="36">
        <v>0</v>
      </c>
      <c r="H48" s="36">
        <v>0</v>
      </c>
      <c r="I48" s="37">
        <f t="shared" si="4"/>
        <v>0</v>
      </c>
      <c r="J48" s="38" t="str">
        <f t="shared" si="5"/>
        <v/>
      </c>
      <c r="K48" s="27"/>
      <c r="L48" s="14"/>
    </row>
    <row r="49" spans="1:14" x14ac:dyDescent="0.3">
      <c r="A49" s="7">
        <v>38</v>
      </c>
      <c r="B49" s="8">
        <v>3008</v>
      </c>
      <c r="C49" s="17" t="s">
        <v>65</v>
      </c>
      <c r="D49" s="16" t="s">
        <v>66</v>
      </c>
      <c r="E49" s="7" t="s">
        <v>15</v>
      </c>
      <c r="F49" s="14"/>
      <c r="G49" s="36">
        <v>0</v>
      </c>
      <c r="H49" s="36">
        <v>0</v>
      </c>
      <c r="I49" s="37">
        <f t="shared" si="4"/>
        <v>0</v>
      </c>
      <c r="J49" s="38" t="str">
        <f t="shared" si="5"/>
        <v/>
      </c>
      <c r="K49" s="27"/>
      <c r="L49" s="14"/>
    </row>
    <row r="50" spans="1:14" x14ac:dyDescent="0.3">
      <c r="A50" s="7">
        <v>39</v>
      </c>
      <c r="B50" s="8">
        <v>3009</v>
      </c>
      <c r="C50" s="17" t="s">
        <v>65</v>
      </c>
      <c r="D50" s="16" t="s">
        <v>67</v>
      </c>
      <c r="E50" s="7" t="s">
        <v>15</v>
      </c>
      <c r="F50" s="14"/>
      <c r="G50" s="36">
        <v>0</v>
      </c>
      <c r="H50" s="36">
        <v>0</v>
      </c>
      <c r="I50" s="37">
        <f t="shared" si="4"/>
        <v>0</v>
      </c>
      <c r="J50" s="38" t="str">
        <f t="shared" si="5"/>
        <v/>
      </c>
      <c r="K50" s="27"/>
      <c r="L50" s="14"/>
    </row>
    <row r="51" spans="1:14" ht="41.4" x14ac:dyDescent="0.3">
      <c r="A51" s="7">
        <v>40</v>
      </c>
      <c r="B51" s="8">
        <v>3010</v>
      </c>
      <c r="C51" s="17" t="s">
        <v>68</v>
      </c>
      <c r="D51" s="16" t="s">
        <v>69</v>
      </c>
      <c r="E51" s="7" t="s">
        <v>15</v>
      </c>
      <c r="F51" s="44">
        <v>16653</v>
      </c>
      <c r="G51" s="45">
        <v>16253</v>
      </c>
      <c r="H51" s="45">
        <v>16653</v>
      </c>
      <c r="I51" s="37">
        <f t="shared" si="4"/>
        <v>400</v>
      </c>
      <c r="J51" s="38">
        <f t="shared" si="5"/>
        <v>2.46</v>
      </c>
      <c r="K51" s="26" t="s">
        <v>181</v>
      </c>
      <c r="L51" s="10" t="s">
        <v>166</v>
      </c>
    </row>
    <row r="52" spans="1:14" ht="41.4" x14ac:dyDescent="0.3">
      <c r="A52" s="7">
        <v>41</v>
      </c>
      <c r="B52" s="8">
        <v>3011</v>
      </c>
      <c r="C52" s="17" t="s">
        <v>68</v>
      </c>
      <c r="D52" s="16" t="s">
        <v>70</v>
      </c>
      <c r="E52" s="7" t="s">
        <v>15</v>
      </c>
      <c r="F52" s="44">
        <v>16153</v>
      </c>
      <c r="G52" s="45">
        <v>15953</v>
      </c>
      <c r="H52" s="45">
        <v>16153</v>
      </c>
      <c r="I52" s="37">
        <f t="shared" si="4"/>
        <v>200</v>
      </c>
      <c r="J52" s="38">
        <f t="shared" si="5"/>
        <v>1.25</v>
      </c>
      <c r="K52" s="26" t="s">
        <v>181</v>
      </c>
      <c r="L52" s="28" t="s">
        <v>166</v>
      </c>
    </row>
    <row r="53" spans="1:14" x14ac:dyDescent="0.3">
      <c r="A53" s="7">
        <v>42</v>
      </c>
      <c r="B53" s="8">
        <v>3012</v>
      </c>
      <c r="C53" s="17" t="s">
        <v>68</v>
      </c>
      <c r="D53" s="16" t="s">
        <v>71</v>
      </c>
      <c r="E53" s="7" t="s">
        <v>15</v>
      </c>
      <c r="F53" s="14"/>
      <c r="G53" s="36">
        <v>0</v>
      </c>
      <c r="H53" s="36">
        <f t="shared" ref="H53:H58" si="6">+AD53</f>
        <v>0</v>
      </c>
      <c r="I53" s="37">
        <f t="shared" si="4"/>
        <v>0</v>
      </c>
      <c r="J53" s="38" t="str">
        <f t="shared" si="5"/>
        <v/>
      </c>
      <c r="K53" s="27"/>
      <c r="L53" s="14"/>
    </row>
    <row r="54" spans="1:14" x14ac:dyDescent="0.3">
      <c r="A54" s="7">
        <v>43</v>
      </c>
      <c r="B54" s="8">
        <v>3013</v>
      </c>
      <c r="C54" s="17" t="s">
        <v>68</v>
      </c>
      <c r="D54" s="16" t="s">
        <v>72</v>
      </c>
      <c r="E54" s="7" t="s">
        <v>15</v>
      </c>
      <c r="F54" s="14"/>
      <c r="G54" s="36">
        <v>0</v>
      </c>
      <c r="H54" s="36">
        <f t="shared" si="6"/>
        <v>0</v>
      </c>
      <c r="I54" s="37">
        <f t="shared" si="4"/>
        <v>0</v>
      </c>
      <c r="J54" s="38" t="str">
        <f t="shared" si="5"/>
        <v/>
      </c>
      <c r="K54" s="27"/>
      <c r="L54" s="14"/>
    </row>
    <row r="55" spans="1:14" x14ac:dyDescent="0.3">
      <c r="A55" s="7">
        <v>44</v>
      </c>
      <c r="B55" s="8">
        <v>3014</v>
      </c>
      <c r="C55" s="17" t="s">
        <v>68</v>
      </c>
      <c r="D55" s="16" t="s">
        <v>73</v>
      </c>
      <c r="E55" s="7" t="s">
        <v>15</v>
      </c>
      <c r="F55" s="14"/>
      <c r="G55" s="36">
        <v>0</v>
      </c>
      <c r="H55" s="36">
        <f t="shared" si="6"/>
        <v>0</v>
      </c>
      <c r="I55" s="37">
        <f t="shared" si="4"/>
        <v>0</v>
      </c>
      <c r="J55" s="38" t="str">
        <f t="shared" si="5"/>
        <v/>
      </c>
      <c r="K55" s="27"/>
      <c r="L55" s="14"/>
    </row>
    <row r="56" spans="1:14" ht="41.4" x14ac:dyDescent="0.3">
      <c r="A56" s="7">
        <v>45</v>
      </c>
      <c r="B56" s="8">
        <v>3015</v>
      </c>
      <c r="C56" s="9" t="s">
        <v>74</v>
      </c>
      <c r="D56" s="16" t="s">
        <v>75</v>
      </c>
      <c r="E56" s="7" t="s">
        <v>76</v>
      </c>
      <c r="F56" s="14" t="s">
        <v>210</v>
      </c>
      <c r="G56" s="36">
        <v>339000</v>
      </c>
      <c r="H56" s="36">
        <v>342000</v>
      </c>
      <c r="I56" s="37">
        <v>3000</v>
      </c>
      <c r="J56" s="38">
        <v>0.88</v>
      </c>
      <c r="K56" s="13" t="s">
        <v>121</v>
      </c>
      <c r="L56" s="14"/>
    </row>
    <row r="57" spans="1:14" ht="41.4" x14ac:dyDescent="0.3">
      <c r="A57" s="7">
        <v>46</v>
      </c>
      <c r="B57" s="8">
        <v>3016</v>
      </c>
      <c r="C57" s="9" t="s">
        <v>189</v>
      </c>
      <c r="D57" s="16" t="s">
        <v>75</v>
      </c>
      <c r="E57" s="7" t="s">
        <v>76</v>
      </c>
      <c r="F57" s="14" t="s">
        <v>139</v>
      </c>
      <c r="G57" s="36">
        <v>352571</v>
      </c>
      <c r="H57" s="36">
        <v>355000</v>
      </c>
      <c r="I57" s="37">
        <v>2429</v>
      </c>
      <c r="J57" s="38">
        <v>0.69</v>
      </c>
      <c r="K57" s="13" t="s">
        <v>121</v>
      </c>
      <c r="L57" s="14"/>
    </row>
    <row r="58" spans="1:14" ht="41.4" x14ac:dyDescent="0.3">
      <c r="A58" s="7">
        <v>47</v>
      </c>
      <c r="B58" s="8">
        <v>3017</v>
      </c>
      <c r="C58" s="9" t="s">
        <v>77</v>
      </c>
      <c r="D58" s="16" t="s">
        <v>75</v>
      </c>
      <c r="E58" s="7" t="s">
        <v>76</v>
      </c>
      <c r="F58" s="14" t="s">
        <v>211</v>
      </c>
      <c r="G58" s="36">
        <v>187000</v>
      </c>
      <c r="H58" s="36">
        <v>190000</v>
      </c>
      <c r="I58" s="37">
        <v>3000</v>
      </c>
      <c r="J58" s="38">
        <v>1.6</v>
      </c>
      <c r="K58" s="13" t="s">
        <v>121</v>
      </c>
      <c r="L58" s="14"/>
    </row>
    <row r="59" spans="1:14" ht="55.2" x14ac:dyDescent="0.3">
      <c r="A59" s="7">
        <v>48</v>
      </c>
      <c r="B59" s="8">
        <v>3018</v>
      </c>
      <c r="C59" s="9" t="s">
        <v>78</v>
      </c>
      <c r="D59" s="16" t="s">
        <v>190</v>
      </c>
      <c r="E59" s="7" t="s">
        <v>79</v>
      </c>
      <c r="F59" s="46">
        <v>1065</v>
      </c>
      <c r="G59" s="36">
        <v>1065</v>
      </c>
      <c r="H59" s="36">
        <v>1065</v>
      </c>
      <c r="I59" s="37">
        <f t="shared" si="4"/>
        <v>0</v>
      </c>
      <c r="J59" s="38">
        <f t="shared" si="5"/>
        <v>0</v>
      </c>
      <c r="K59" s="26" t="s">
        <v>132</v>
      </c>
      <c r="L59" s="14" t="s">
        <v>182</v>
      </c>
    </row>
    <row r="60" spans="1:14" ht="41.4" x14ac:dyDescent="0.3">
      <c r="A60" s="7">
        <v>49</v>
      </c>
      <c r="B60" s="8">
        <v>3019</v>
      </c>
      <c r="C60" s="9" t="s">
        <v>80</v>
      </c>
      <c r="D60" s="16" t="s">
        <v>135</v>
      </c>
      <c r="E60" s="7" t="s">
        <v>108</v>
      </c>
      <c r="F60" s="47" t="s">
        <v>206</v>
      </c>
      <c r="G60" s="36">
        <v>413424</v>
      </c>
      <c r="H60" s="36">
        <v>430000</v>
      </c>
      <c r="I60" s="37">
        <f t="shared" si="4"/>
        <v>16576</v>
      </c>
      <c r="J60" s="38">
        <f t="shared" si="5"/>
        <v>4.01</v>
      </c>
      <c r="K60" s="26" t="s">
        <v>132</v>
      </c>
      <c r="L60" s="14" t="s">
        <v>183</v>
      </c>
      <c r="N60" s="29"/>
    </row>
    <row r="61" spans="1:14" x14ac:dyDescent="0.3">
      <c r="A61" s="4" t="s">
        <v>81</v>
      </c>
      <c r="B61" s="4">
        <v>4</v>
      </c>
      <c r="C61" s="5" t="s">
        <v>82</v>
      </c>
      <c r="D61" s="5"/>
      <c r="E61" s="5"/>
      <c r="F61" s="53"/>
      <c r="G61" s="5"/>
      <c r="H61" s="5"/>
      <c r="I61" s="11"/>
      <c r="J61" s="12"/>
      <c r="K61" s="34"/>
      <c r="L61" s="35"/>
    </row>
    <row r="62" spans="1:14" ht="69" x14ac:dyDescent="0.3">
      <c r="A62" s="7">
        <v>50</v>
      </c>
      <c r="B62" s="30">
        <v>4001</v>
      </c>
      <c r="C62" s="17" t="s">
        <v>158</v>
      </c>
      <c r="D62" s="16" t="s">
        <v>83</v>
      </c>
      <c r="E62" s="7" t="s">
        <v>90</v>
      </c>
      <c r="F62" s="39">
        <v>80000</v>
      </c>
      <c r="G62" s="8">
        <v>80000</v>
      </c>
      <c r="H62" s="8">
        <v>80000</v>
      </c>
      <c r="I62" s="11">
        <v>0</v>
      </c>
      <c r="J62" s="12">
        <v>0</v>
      </c>
      <c r="K62" s="13" t="s">
        <v>115</v>
      </c>
      <c r="L62" s="14" t="s">
        <v>145</v>
      </c>
    </row>
    <row r="63" spans="1:14" ht="69" x14ac:dyDescent="0.3">
      <c r="A63" s="7">
        <v>51</v>
      </c>
      <c r="B63" s="30">
        <v>4001</v>
      </c>
      <c r="C63" s="17" t="s">
        <v>84</v>
      </c>
      <c r="D63" s="16" t="s">
        <v>83</v>
      </c>
      <c r="E63" s="7" t="s">
        <v>117</v>
      </c>
      <c r="F63" s="39">
        <v>600000</v>
      </c>
      <c r="G63" s="8">
        <v>800000</v>
      </c>
      <c r="H63" s="8">
        <v>800000</v>
      </c>
      <c r="I63" s="11">
        <v>0</v>
      </c>
      <c r="J63" s="12">
        <v>0</v>
      </c>
      <c r="K63" s="13" t="s">
        <v>115</v>
      </c>
      <c r="L63" s="14" t="s">
        <v>145</v>
      </c>
    </row>
    <row r="64" spans="1:14" ht="69" x14ac:dyDescent="0.3">
      <c r="A64" s="7">
        <v>52</v>
      </c>
      <c r="B64" s="30">
        <v>4001</v>
      </c>
      <c r="C64" s="17" t="s">
        <v>159</v>
      </c>
      <c r="D64" s="16" t="s">
        <v>83</v>
      </c>
      <c r="E64" s="7" t="s">
        <v>90</v>
      </c>
      <c r="F64" s="39">
        <v>120000</v>
      </c>
      <c r="G64" s="8">
        <v>120000</v>
      </c>
      <c r="H64" s="8">
        <v>120000</v>
      </c>
      <c r="I64" s="11">
        <v>0</v>
      </c>
      <c r="J64" s="12">
        <v>0</v>
      </c>
      <c r="K64" s="13" t="s">
        <v>115</v>
      </c>
      <c r="L64" s="14" t="s">
        <v>145</v>
      </c>
    </row>
    <row r="65" spans="1:12" ht="69" x14ac:dyDescent="0.3">
      <c r="A65" s="7">
        <v>53</v>
      </c>
      <c r="B65" s="30">
        <v>4002</v>
      </c>
      <c r="C65" s="9" t="s">
        <v>118</v>
      </c>
      <c r="D65" s="16" t="s">
        <v>85</v>
      </c>
      <c r="E65" s="7" t="s">
        <v>90</v>
      </c>
      <c r="F65" s="41">
        <v>100000</v>
      </c>
      <c r="G65" s="36">
        <v>96500</v>
      </c>
      <c r="H65" s="36">
        <v>100000</v>
      </c>
      <c r="I65" s="37">
        <f t="shared" ref="I65:I67" si="7">IF(AND(ISNUMBER(G65),ISNUMBER(H65)),IF(AND(G65&lt;&gt;"",H65&lt;&gt;""),H65-G65,""),"")</f>
        <v>3500</v>
      </c>
      <c r="J65" s="38">
        <f t="shared" ref="J65:J67" si="8">IFERROR(ROUND(I65/G65*100,2),"")</f>
        <v>3.63</v>
      </c>
      <c r="K65" s="13" t="s">
        <v>115</v>
      </c>
      <c r="L65" s="14" t="s">
        <v>146</v>
      </c>
    </row>
    <row r="66" spans="1:12" ht="69" x14ac:dyDescent="0.3">
      <c r="A66" s="7">
        <v>54</v>
      </c>
      <c r="B66" s="30">
        <v>4002</v>
      </c>
      <c r="C66" s="9" t="s">
        <v>119</v>
      </c>
      <c r="D66" s="16" t="s">
        <v>85</v>
      </c>
      <c r="E66" s="7" t="s">
        <v>90</v>
      </c>
      <c r="F66" s="41">
        <v>350000</v>
      </c>
      <c r="G66" s="36">
        <v>300000</v>
      </c>
      <c r="H66" s="36">
        <v>350000</v>
      </c>
      <c r="I66" s="37">
        <f t="shared" si="7"/>
        <v>50000</v>
      </c>
      <c r="J66" s="38">
        <f t="shared" si="8"/>
        <v>16.670000000000002</v>
      </c>
      <c r="K66" s="13" t="s">
        <v>115</v>
      </c>
      <c r="L66" s="14" t="s">
        <v>146</v>
      </c>
    </row>
    <row r="67" spans="1:12" ht="69" x14ac:dyDescent="0.3">
      <c r="A67" s="7">
        <v>55</v>
      </c>
      <c r="B67" s="30">
        <v>4002</v>
      </c>
      <c r="C67" s="9" t="s">
        <v>120</v>
      </c>
      <c r="D67" s="16" t="s">
        <v>85</v>
      </c>
      <c r="E67" s="7" t="s">
        <v>90</v>
      </c>
      <c r="F67" s="41">
        <v>165000</v>
      </c>
      <c r="G67" s="36">
        <v>150000</v>
      </c>
      <c r="H67" s="36">
        <v>165000</v>
      </c>
      <c r="I67" s="37">
        <f t="shared" si="7"/>
        <v>15000</v>
      </c>
      <c r="J67" s="38">
        <f t="shared" si="8"/>
        <v>10</v>
      </c>
      <c r="K67" s="13" t="s">
        <v>115</v>
      </c>
      <c r="L67" s="14" t="s">
        <v>146</v>
      </c>
    </row>
    <row r="68" spans="1:12" x14ac:dyDescent="0.3">
      <c r="A68" s="4" t="s">
        <v>86</v>
      </c>
      <c r="B68" s="4">
        <v>5</v>
      </c>
      <c r="C68" s="5" t="s">
        <v>87</v>
      </c>
      <c r="D68" s="5"/>
      <c r="E68" s="5"/>
      <c r="F68" s="53"/>
      <c r="G68" s="5"/>
      <c r="H68" s="5"/>
      <c r="I68" s="11"/>
      <c r="J68" s="12"/>
      <c r="K68" s="34"/>
      <c r="L68" s="35"/>
    </row>
    <row r="69" spans="1:12" ht="30.6" customHeight="1" x14ac:dyDescent="0.3">
      <c r="A69" s="7">
        <v>56</v>
      </c>
      <c r="B69" s="8">
        <v>5001</v>
      </c>
      <c r="C69" s="9" t="s">
        <v>88</v>
      </c>
      <c r="D69" s="9" t="s">
        <v>89</v>
      </c>
      <c r="E69" s="7" t="s">
        <v>90</v>
      </c>
      <c r="F69" s="14" t="s">
        <v>140</v>
      </c>
      <c r="G69" s="36">
        <v>4800</v>
      </c>
      <c r="H69" s="36">
        <v>4800</v>
      </c>
      <c r="I69" s="37">
        <f t="shared" ref="I69:I76" si="9">IF(AND(ISNUMBER(G69),ISNUMBER(H69)),IF(AND(G69&lt;&gt;"",H69&lt;&gt;""),H69-G69,""),"")</f>
        <v>0</v>
      </c>
      <c r="J69" s="38">
        <f t="shared" ref="J69:J76" si="10">IFERROR(ROUND(I69/G69*100,2),"")</f>
        <v>0</v>
      </c>
      <c r="K69" s="13" t="s">
        <v>121</v>
      </c>
      <c r="L69" s="14"/>
    </row>
    <row r="70" spans="1:12" ht="27.6" x14ac:dyDescent="0.3">
      <c r="A70" s="7">
        <v>57</v>
      </c>
      <c r="B70" s="8">
        <v>5002</v>
      </c>
      <c r="C70" s="9" t="s">
        <v>91</v>
      </c>
      <c r="D70" s="9"/>
      <c r="E70" s="7" t="s">
        <v>90</v>
      </c>
      <c r="F70" s="14" t="s">
        <v>138</v>
      </c>
      <c r="G70" s="36">
        <v>18000</v>
      </c>
      <c r="H70" s="36">
        <v>18000</v>
      </c>
      <c r="I70" s="37">
        <f t="shared" si="9"/>
        <v>0</v>
      </c>
      <c r="J70" s="38">
        <f t="shared" si="10"/>
        <v>0</v>
      </c>
      <c r="K70" s="13" t="s">
        <v>121</v>
      </c>
      <c r="L70" s="14"/>
    </row>
    <row r="71" spans="1:12" ht="69" x14ac:dyDescent="0.3">
      <c r="A71" s="7">
        <v>58</v>
      </c>
      <c r="B71" s="8">
        <v>5003</v>
      </c>
      <c r="C71" s="9" t="s">
        <v>92</v>
      </c>
      <c r="D71" s="16" t="s">
        <v>123</v>
      </c>
      <c r="E71" s="7" t="s">
        <v>122</v>
      </c>
      <c r="F71" s="14" t="s">
        <v>207</v>
      </c>
      <c r="G71" s="36">
        <v>560000</v>
      </c>
      <c r="H71" s="36">
        <v>816000</v>
      </c>
      <c r="I71" s="37">
        <f t="shared" si="9"/>
        <v>256000</v>
      </c>
      <c r="J71" s="38">
        <f t="shared" si="10"/>
        <v>45.71</v>
      </c>
      <c r="K71" s="13" t="s">
        <v>115</v>
      </c>
      <c r="L71" s="14" t="s">
        <v>168</v>
      </c>
    </row>
    <row r="72" spans="1:12" ht="69" x14ac:dyDescent="0.3">
      <c r="A72" s="7">
        <v>59</v>
      </c>
      <c r="B72" s="7">
        <v>5003</v>
      </c>
      <c r="C72" s="9" t="s">
        <v>93</v>
      </c>
      <c r="D72" s="16" t="s">
        <v>123</v>
      </c>
      <c r="E72" s="7" t="s">
        <v>122</v>
      </c>
      <c r="F72" s="14" t="s">
        <v>207</v>
      </c>
      <c r="G72" s="36">
        <v>556000</v>
      </c>
      <c r="H72" s="36">
        <v>816000</v>
      </c>
      <c r="I72" s="37">
        <f t="shared" si="9"/>
        <v>260000</v>
      </c>
      <c r="J72" s="38">
        <f t="shared" si="10"/>
        <v>46.76</v>
      </c>
      <c r="K72" s="13" t="s">
        <v>115</v>
      </c>
      <c r="L72" s="14" t="s">
        <v>168</v>
      </c>
    </row>
    <row r="73" spans="1:12" ht="69" x14ac:dyDescent="0.3">
      <c r="A73" s="7">
        <v>60</v>
      </c>
      <c r="B73" s="8">
        <v>5003</v>
      </c>
      <c r="C73" s="9" t="s">
        <v>94</v>
      </c>
      <c r="D73" s="16" t="s">
        <v>123</v>
      </c>
      <c r="E73" s="7" t="s">
        <v>122</v>
      </c>
      <c r="F73" s="14" t="s">
        <v>141</v>
      </c>
      <c r="G73" s="36">
        <v>185000</v>
      </c>
      <c r="H73" s="36">
        <v>185000</v>
      </c>
      <c r="I73" s="37">
        <f t="shared" si="9"/>
        <v>0</v>
      </c>
      <c r="J73" s="38">
        <f t="shared" si="10"/>
        <v>0</v>
      </c>
      <c r="K73" s="13" t="s">
        <v>115</v>
      </c>
      <c r="L73" s="14" t="s">
        <v>126</v>
      </c>
    </row>
    <row r="74" spans="1:12" ht="69" x14ac:dyDescent="0.3">
      <c r="A74" s="7">
        <v>61</v>
      </c>
      <c r="B74" s="8">
        <v>5004</v>
      </c>
      <c r="C74" s="9" t="s">
        <v>95</v>
      </c>
      <c r="D74" s="16" t="s">
        <v>125</v>
      </c>
      <c r="E74" s="7" t="s">
        <v>124</v>
      </c>
      <c r="F74" s="14" t="s">
        <v>142</v>
      </c>
      <c r="G74" s="36">
        <v>8500</v>
      </c>
      <c r="H74" s="36">
        <v>8500</v>
      </c>
      <c r="I74" s="37">
        <f t="shared" si="9"/>
        <v>0</v>
      </c>
      <c r="J74" s="38">
        <f t="shared" si="10"/>
        <v>0</v>
      </c>
      <c r="K74" s="13" t="s">
        <v>115</v>
      </c>
      <c r="L74" s="14" t="s">
        <v>161</v>
      </c>
    </row>
    <row r="75" spans="1:12" ht="69" x14ac:dyDescent="0.3">
      <c r="A75" s="7">
        <v>62</v>
      </c>
      <c r="B75" s="8">
        <v>5004</v>
      </c>
      <c r="C75" s="9" t="s">
        <v>96</v>
      </c>
      <c r="D75" s="16" t="s">
        <v>125</v>
      </c>
      <c r="E75" s="7" t="s">
        <v>124</v>
      </c>
      <c r="F75" s="14" t="s">
        <v>143</v>
      </c>
      <c r="G75" s="36">
        <v>17500</v>
      </c>
      <c r="H75" s="36">
        <v>17500</v>
      </c>
      <c r="I75" s="37">
        <f t="shared" si="9"/>
        <v>0</v>
      </c>
      <c r="J75" s="38">
        <f t="shared" si="10"/>
        <v>0</v>
      </c>
      <c r="K75" s="13" t="s">
        <v>115</v>
      </c>
      <c r="L75" s="14" t="s">
        <v>161</v>
      </c>
    </row>
    <row r="76" spans="1:12" ht="69" x14ac:dyDescent="0.3">
      <c r="A76" s="7">
        <v>63</v>
      </c>
      <c r="B76" s="8">
        <v>5004</v>
      </c>
      <c r="C76" s="9" t="s">
        <v>97</v>
      </c>
      <c r="D76" s="16" t="s">
        <v>125</v>
      </c>
      <c r="E76" s="7" t="s">
        <v>124</v>
      </c>
      <c r="F76" s="14" t="s">
        <v>144</v>
      </c>
      <c r="G76" s="36">
        <v>11500</v>
      </c>
      <c r="H76" s="36">
        <v>11500</v>
      </c>
      <c r="I76" s="37">
        <f t="shared" si="9"/>
        <v>0</v>
      </c>
      <c r="J76" s="38">
        <f t="shared" si="10"/>
        <v>0</v>
      </c>
      <c r="K76" s="13" t="s">
        <v>115</v>
      </c>
      <c r="L76" s="14" t="s">
        <v>161</v>
      </c>
    </row>
    <row r="77" spans="1:12" x14ac:dyDescent="0.3">
      <c r="A77" s="4" t="s">
        <v>98</v>
      </c>
      <c r="B77" s="4">
        <v>6</v>
      </c>
      <c r="C77" s="5" t="s">
        <v>99</v>
      </c>
      <c r="D77" s="5"/>
      <c r="E77" s="5"/>
      <c r="F77" s="53"/>
      <c r="G77" s="5"/>
      <c r="H77" s="5"/>
      <c r="I77" s="11"/>
      <c r="J77" s="12"/>
      <c r="K77" s="31"/>
      <c r="L77" s="31"/>
    </row>
    <row r="78" spans="1:12" ht="69" x14ac:dyDescent="0.3">
      <c r="A78" s="7">
        <v>64</v>
      </c>
      <c r="B78" s="8">
        <v>6001</v>
      </c>
      <c r="C78" s="17" t="s">
        <v>136</v>
      </c>
      <c r="D78" s="17" t="s">
        <v>127</v>
      </c>
      <c r="E78" s="16" t="s">
        <v>128</v>
      </c>
      <c r="F78" s="39">
        <v>140000</v>
      </c>
      <c r="G78" s="8">
        <v>140000</v>
      </c>
      <c r="H78" s="8">
        <v>140000</v>
      </c>
      <c r="I78" s="11">
        <v>0</v>
      </c>
      <c r="J78" s="12">
        <v>0</v>
      </c>
      <c r="K78" s="13" t="s">
        <v>115</v>
      </c>
      <c r="L78" s="14" t="s">
        <v>137</v>
      </c>
    </row>
    <row r="79" spans="1:12" ht="69" x14ac:dyDescent="0.3">
      <c r="A79" s="7">
        <v>65</v>
      </c>
      <c r="B79" s="8">
        <v>6002</v>
      </c>
      <c r="C79" s="17" t="s">
        <v>100</v>
      </c>
      <c r="D79" s="17" t="s">
        <v>127</v>
      </c>
      <c r="E79" s="16" t="s">
        <v>128</v>
      </c>
      <c r="F79" s="39">
        <v>60000</v>
      </c>
      <c r="G79" s="8">
        <v>60000</v>
      </c>
      <c r="H79" s="8">
        <v>60000</v>
      </c>
      <c r="I79" s="11">
        <v>0</v>
      </c>
      <c r="J79" s="12">
        <v>0</v>
      </c>
      <c r="K79" s="13" t="s">
        <v>115</v>
      </c>
      <c r="L79" s="14" t="s">
        <v>137</v>
      </c>
    </row>
    <row r="80" spans="1:12" ht="69" x14ac:dyDescent="0.3">
      <c r="A80" s="7">
        <v>66</v>
      </c>
      <c r="B80" s="8">
        <v>6002</v>
      </c>
      <c r="C80" s="17" t="s">
        <v>101</v>
      </c>
      <c r="D80" s="17" t="s">
        <v>127</v>
      </c>
      <c r="E80" s="32" t="s">
        <v>128</v>
      </c>
      <c r="F80" s="39">
        <v>70000</v>
      </c>
      <c r="G80" s="8">
        <v>70000</v>
      </c>
      <c r="H80" s="8">
        <v>70000</v>
      </c>
      <c r="I80" s="11">
        <v>0</v>
      </c>
      <c r="J80" s="12">
        <v>0</v>
      </c>
      <c r="K80" s="13" t="s">
        <v>115</v>
      </c>
      <c r="L80" s="14" t="s">
        <v>137</v>
      </c>
    </row>
    <row r="81" spans="1:12" ht="82.8" x14ac:dyDescent="0.3">
      <c r="A81" s="7">
        <v>67</v>
      </c>
      <c r="B81" s="30">
        <v>6003</v>
      </c>
      <c r="C81" s="17" t="s">
        <v>102</v>
      </c>
      <c r="D81" s="17" t="s">
        <v>130</v>
      </c>
      <c r="E81" s="16" t="s">
        <v>128</v>
      </c>
      <c r="F81" s="39">
        <v>1426000</v>
      </c>
      <c r="G81" s="8">
        <v>1426000</v>
      </c>
      <c r="H81" s="8">
        <v>1426000</v>
      </c>
      <c r="I81" s="11">
        <v>0</v>
      </c>
      <c r="J81" s="12">
        <v>0</v>
      </c>
      <c r="K81" s="13" t="s">
        <v>115</v>
      </c>
      <c r="L81" s="14" t="s">
        <v>133</v>
      </c>
    </row>
    <row r="82" spans="1:12" ht="82.8" x14ac:dyDescent="0.3">
      <c r="A82" s="7">
        <v>68</v>
      </c>
      <c r="B82" s="30">
        <v>6003</v>
      </c>
      <c r="C82" s="17" t="s">
        <v>103</v>
      </c>
      <c r="D82" s="17" t="s">
        <v>130</v>
      </c>
      <c r="E82" s="16" t="s">
        <v>128</v>
      </c>
      <c r="F82" s="39">
        <v>1406000</v>
      </c>
      <c r="G82" s="8">
        <v>1406000</v>
      </c>
      <c r="H82" s="8">
        <v>1406000</v>
      </c>
      <c r="I82" s="11">
        <v>0</v>
      </c>
      <c r="J82" s="12">
        <v>0</v>
      </c>
      <c r="K82" s="13" t="s">
        <v>115</v>
      </c>
      <c r="L82" s="14" t="s">
        <v>133</v>
      </c>
    </row>
    <row r="83" spans="1:12" ht="138" x14ac:dyDescent="0.3">
      <c r="A83" s="7">
        <v>69</v>
      </c>
      <c r="B83" s="30">
        <v>6003</v>
      </c>
      <c r="C83" s="17" t="s">
        <v>104</v>
      </c>
      <c r="D83" s="17" t="s">
        <v>130</v>
      </c>
      <c r="E83" s="16" t="s">
        <v>128</v>
      </c>
      <c r="F83" s="39">
        <v>1517000</v>
      </c>
      <c r="G83" s="8">
        <v>1517000</v>
      </c>
      <c r="H83" s="8">
        <v>1517000</v>
      </c>
      <c r="I83" s="11">
        <v>0</v>
      </c>
      <c r="J83" s="12">
        <v>0</v>
      </c>
      <c r="K83" s="13" t="s">
        <v>115</v>
      </c>
      <c r="L83" s="14" t="s">
        <v>133</v>
      </c>
    </row>
    <row r="84" spans="1:12" ht="69" x14ac:dyDescent="0.3">
      <c r="A84" s="7">
        <v>70</v>
      </c>
      <c r="B84" s="30">
        <v>6004</v>
      </c>
      <c r="C84" s="9" t="s">
        <v>105</v>
      </c>
      <c r="D84" s="16" t="s">
        <v>129</v>
      </c>
      <c r="E84" s="16" t="s">
        <v>128</v>
      </c>
      <c r="F84" s="39">
        <v>750000</v>
      </c>
      <c r="G84" s="8">
        <v>750000</v>
      </c>
      <c r="H84" s="8">
        <v>750000</v>
      </c>
      <c r="I84" s="11">
        <v>0</v>
      </c>
      <c r="J84" s="12">
        <v>0</v>
      </c>
      <c r="K84" s="13" t="s">
        <v>115</v>
      </c>
      <c r="L84" s="14" t="s">
        <v>148</v>
      </c>
    </row>
    <row r="85" spans="1:12" ht="69" x14ac:dyDescent="0.3">
      <c r="A85" s="7">
        <v>71</v>
      </c>
      <c r="B85" s="30">
        <v>6004</v>
      </c>
      <c r="C85" s="9" t="s">
        <v>106</v>
      </c>
      <c r="D85" s="16" t="s">
        <v>129</v>
      </c>
      <c r="E85" s="32" t="s">
        <v>128</v>
      </c>
      <c r="F85" s="39">
        <v>580000</v>
      </c>
      <c r="G85" s="8">
        <v>580000</v>
      </c>
      <c r="H85" s="8">
        <v>580000</v>
      </c>
      <c r="I85" s="11">
        <v>0</v>
      </c>
      <c r="J85" s="12">
        <v>0</v>
      </c>
      <c r="K85" s="13" t="s">
        <v>115</v>
      </c>
      <c r="L85" s="14" t="s">
        <v>148</v>
      </c>
    </row>
    <row r="86" spans="1:12" ht="69" x14ac:dyDescent="0.3">
      <c r="A86" s="7">
        <v>72</v>
      </c>
      <c r="B86" s="30">
        <v>6004</v>
      </c>
      <c r="C86" s="9" t="s">
        <v>107</v>
      </c>
      <c r="D86" s="16" t="s">
        <v>129</v>
      </c>
      <c r="E86" s="32" t="s">
        <v>128</v>
      </c>
      <c r="F86" s="39">
        <v>750000</v>
      </c>
      <c r="G86" s="8">
        <v>750000</v>
      </c>
      <c r="H86" s="8">
        <v>750000</v>
      </c>
      <c r="I86" s="11">
        <v>0</v>
      </c>
      <c r="J86" s="12">
        <v>0</v>
      </c>
      <c r="K86" s="13" t="s">
        <v>115</v>
      </c>
      <c r="L86" s="14" t="s">
        <v>148</v>
      </c>
    </row>
  </sheetData>
  <mergeCells count="17">
    <mergeCell ref="A6:A7"/>
    <mergeCell ref="B6:B7"/>
    <mergeCell ref="E6:E7"/>
    <mergeCell ref="F6:F7"/>
    <mergeCell ref="I6:I7"/>
    <mergeCell ref="C6:C7"/>
    <mergeCell ref="D6:D7"/>
    <mergeCell ref="J6:J7"/>
    <mergeCell ref="K6:K7"/>
    <mergeCell ref="L6:L7"/>
    <mergeCell ref="G6:G7"/>
    <mergeCell ref="H6:H7"/>
    <mergeCell ref="A1:C1"/>
    <mergeCell ref="A2:C2"/>
    <mergeCell ref="A3:L3"/>
    <mergeCell ref="A5:L5"/>
    <mergeCell ref="A4:L4"/>
  </mergeCells>
  <printOptions horizontalCentered="1"/>
  <pageMargins left="0" right="0" top="0.74803149606299213" bottom="0.15748031496062992" header="0.31496062992125984" footer="0.31496062992125984"/>
  <pageSetup paperSize="9" scale="90" orientation="landscape" r:id="rId1"/>
  <headerFooter differentFirst="1">
    <oddHeader>&amp;C&amp;"Times New Roman,Regular"&amp;P</oddHeader>
  </headerFooter>
  <rowBreaks count="7" manualBreakCount="7">
    <brk id="19" max="16383" man="1"/>
    <brk id="30" max="16383" man="1"/>
    <brk id="37" max="11" man="1"/>
    <brk id="45" max="11" man="1"/>
    <brk id="59" max="11" man="1"/>
    <brk id="67"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Thang 01-2026</vt:lpstr>
      <vt:lpstr>'Thang 01-2026'!Print_Titles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Trung Thanh</cp:lastModifiedBy>
  <cp:lastPrinted>2026-03-03T06:48:47Z</cp:lastPrinted>
  <dcterms:created xsi:type="dcterms:W3CDTF">2024-07-25T01:11:05Z</dcterms:created>
  <dcterms:modified xsi:type="dcterms:W3CDTF">2026-03-03T09:45:28Z</dcterms:modified>
</cp:coreProperties>
</file>